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3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Applications\Received,accepted,rejected applications Y2001-2023\"/>
    </mc:Choice>
  </mc:AlternateContent>
  <xr:revisionPtr revIDLastSave="0" documentId="13_ncr:1_{50BB3163-3E54-4EC0-ADA8-5EE74831288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ccepted" sheetId="1" r:id="rId1"/>
    <sheet name="rejected" sheetId="5" r:id="rId2"/>
    <sheet name="total" sheetId="6" r:id="rId3"/>
  </sheets>
  <calcPr calcId="191029"/>
</workbook>
</file>

<file path=xl/calcChain.xml><?xml version="1.0" encoding="utf-8"?>
<calcChain xmlns="http://schemas.openxmlformats.org/spreadsheetml/2006/main">
  <c r="B425" i="6" l="1"/>
  <c r="B426" i="6"/>
  <c r="B427" i="6"/>
  <c r="B428" i="6"/>
  <c r="B429" i="6"/>
  <c r="B399" i="6"/>
  <c r="B400" i="6"/>
  <c r="B401" i="6"/>
  <c r="B402" i="6"/>
  <c r="B403" i="6"/>
  <c r="B373" i="6"/>
  <c r="B374" i="6"/>
  <c r="B375" i="6"/>
  <c r="B376" i="6"/>
  <c r="B377" i="6"/>
  <c r="B347" i="6"/>
  <c r="B348" i="6"/>
  <c r="B349" i="6"/>
  <c r="B350" i="6"/>
  <c r="B351" i="6"/>
  <c r="B321" i="6"/>
  <c r="B322" i="6"/>
  <c r="B323" i="6"/>
  <c r="B324" i="6"/>
  <c r="B325" i="6"/>
  <c r="B292" i="6"/>
  <c r="B293" i="6"/>
  <c r="B294" i="6"/>
  <c r="B295" i="6"/>
  <c r="B296" i="6"/>
  <c r="B265" i="6"/>
  <c r="B266" i="6"/>
  <c r="B267" i="6"/>
  <c r="B268" i="6"/>
  <c r="B269" i="6"/>
  <c r="B239" i="6"/>
  <c r="B243" i="6"/>
  <c r="B205" i="6"/>
  <c r="B204" i="6"/>
  <c r="B195" i="6"/>
  <c r="B196" i="6"/>
  <c r="B197" i="6"/>
  <c r="B198" i="6"/>
  <c r="B199" i="6"/>
  <c r="B169" i="6"/>
  <c r="B170" i="6"/>
  <c r="B171" i="6"/>
  <c r="B172" i="6"/>
  <c r="B173" i="6"/>
  <c r="B133" i="6"/>
  <c r="B134" i="6"/>
  <c r="B135" i="6"/>
  <c r="B136" i="6"/>
  <c r="B132" i="6"/>
  <c r="B117" i="6"/>
  <c r="B118" i="6"/>
  <c r="B119" i="6"/>
  <c r="B120" i="6"/>
  <c r="B121" i="6"/>
  <c r="B107" i="6"/>
  <c r="B108" i="6"/>
  <c r="B109" i="6"/>
  <c r="B110" i="6"/>
  <c r="B111" i="6"/>
  <c r="B80" i="6"/>
  <c r="B81" i="6"/>
  <c r="B82" i="6"/>
  <c r="B83" i="6"/>
  <c r="B84" i="6"/>
  <c r="B51" i="6"/>
  <c r="B52" i="6"/>
  <c r="B53" i="6"/>
  <c r="B54" i="6"/>
  <c r="B55" i="6"/>
  <c r="B24" i="6"/>
  <c r="B25" i="6"/>
  <c r="B26" i="6"/>
  <c r="B27" i="6"/>
  <c r="B28" i="6"/>
  <c r="B236" i="5"/>
  <c r="B235" i="5"/>
  <c r="B237" i="1"/>
  <c r="B242" i="6" s="1"/>
  <c r="B236" i="1"/>
  <c r="B235" i="1"/>
  <c r="B49" i="1"/>
  <c r="B50" i="6" s="1"/>
  <c r="B116" i="6"/>
  <c r="B423" i="6"/>
  <c r="B424" i="6"/>
  <c r="B397" i="6"/>
  <c r="B398" i="6"/>
  <c r="B371" i="6"/>
  <c r="B372" i="6"/>
  <c r="B345" i="6"/>
  <c r="B346" i="6"/>
  <c r="B319" i="6"/>
  <c r="B320" i="6"/>
  <c r="B290" i="6"/>
  <c r="B291" i="6"/>
  <c r="B263" i="6"/>
  <c r="B264" i="6"/>
  <c r="B237" i="6"/>
  <c r="B193" i="6"/>
  <c r="B194" i="6"/>
  <c r="B167" i="6"/>
  <c r="B168" i="6"/>
  <c r="B105" i="6"/>
  <c r="B106" i="6"/>
  <c r="B78" i="6"/>
  <c r="B79" i="6"/>
  <c r="B49" i="6"/>
  <c r="B23" i="6"/>
  <c r="B22" i="6"/>
  <c r="B233" i="5"/>
  <c r="B233" i="1"/>
  <c r="B420" i="6"/>
  <c r="B421" i="6"/>
  <c r="B422" i="6"/>
  <c r="B394" i="6"/>
  <c r="B395" i="6"/>
  <c r="B396" i="6"/>
  <c r="B368" i="6"/>
  <c r="B369" i="6"/>
  <c r="B370" i="6"/>
  <c r="B342" i="6"/>
  <c r="B343" i="6"/>
  <c r="B344" i="6"/>
  <c r="B317" i="6"/>
  <c r="B318" i="6"/>
  <c r="B288" i="6"/>
  <c r="B289" i="6"/>
  <c r="B261" i="6"/>
  <c r="B262" i="6"/>
  <c r="B235" i="6"/>
  <c r="B236" i="6"/>
  <c r="B191" i="6"/>
  <c r="B192" i="6"/>
  <c r="B165" i="6"/>
  <c r="B166" i="6"/>
  <c r="B103" i="6"/>
  <c r="B104" i="6"/>
  <c r="B76" i="6"/>
  <c r="B77" i="6"/>
  <c r="B47" i="6"/>
  <c r="B48" i="6"/>
  <c r="B20" i="6"/>
  <c r="B21" i="6"/>
  <c r="B418" i="6"/>
  <c r="B419" i="6"/>
  <c r="B392" i="6"/>
  <c r="B393" i="6"/>
  <c r="B366" i="6"/>
  <c r="B367" i="6"/>
  <c r="B340" i="6"/>
  <c r="B341" i="6"/>
  <c r="B314" i="6"/>
  <c r="B315" i="6"/>
  <c r="B316" i="6"/>
  <c r="B285" i="6"/>
  <c r="B286" i="6"/>
  <c r="B287" i="6"/>
  <c r="B258" i="6"/>
  <c r="B259" i="6"/>
  <c r="B260" i="6"/>
  <c r="B232" i="6"/>
  <c r="B188" i="6"/>
  <c r="B189" i="6"/>
  <c r="B190" i="6"/>
  <c r="B162" i="6"/>
  <c r="B163" i="6"/>
  <c r="B164" i="6"/>
  <c r="B100" i="6"/>
  <c r="B101" i="6"/>
  <c r="B102" i="6"/>
  <c r="B74" i="6"/>
  <c r="B75" i="6"/>
  <c r="B73" i="6"/>
  <c r="B45" i="6"/>
  <c r="B18" i="6"/>
  <c r="B19" i="6"/>
  <c r="B229" i="5"/>
  <c r="B228" i="5"/>
  <c r="B233" i="6" s="1"/>
  <c r="B229" i="1"/>
  <c r="B46" i="6"/>
  <c r="B44" i="6"/>
  <c r="B417" i="6"/>
  <c r="B391" i="6"/>
  <c r="B365" i="6"/>
  <c r="B339" i="6"/>
  <c r="B313" i="6"/>
  <c r="B312" i="6"/>
  <c r="B284" i="6"/>
  <c r="B257" i="6"/>
  <c r="B231" i="6"/>
  <c r="B187" i="6"/>
  <c r="B161" i="6"/>
  <c r="B99" i="6"/>
  <c r="B72" i="6"/>
  <c r="B43" i="6"/>
  <c r="B16" i="6"/>
  <c r="B222" i="1"/>
  <c r="B227" i="6" s="1"/>
  <c r="B221" i="1"/>
  <c r="B226" i="6" s="1"/>
  <c r="B220" i="1"/>
  <c r="B225" i="6" s="1"/>
  <c r="B219" i="1"/>
  <c r="B224" i="6" s="1"/>
  <c r="B217" i="1"/>
  <c r="B222" i="6" s="1"/>
  <c r="B218" i="1"/>
  <c r="B223" i="6" s="1"/>
  <c r="B409" i="6"/>
  <c r="B410" i="6"/>
  <c r="B411" i="6"/>
  <c r="B412" i="6"/>
  <c r="B413" i="6"/>
  <c r="B414" i="6"/>
  <c r="B415" i="6"/>
  <c r="B416" i="6"/>
  <c r="B408" i="6"/>
  <c r="B383" i="6"/>
  <c r="B384" i="6"/>
  <c r="B385" i="6"/>
  <c r="B386" i="6"/>
  <c r="B387" i="6"/>
  <c r="B388" i="6"/>
  <c r="B389" i="6"/>
  <c r="B390" i="6"/>
  <c r="B382" i="6"/>
  <c r="B357" i="6"/>
  <c r="B358" i="6"/>
  <c r="B359" i="6"/>
  <c r="B360" i="6"/>
  <c r="B361" i="6"/>
  <c r="B362" i="6"/>
  <c r="B363" i="6"/>
  <c r="B364" i="6"/>
  <c r="B356" i="6"/>
  <c r="B331" i="6"/>
  <c r="B332" i="6"/>
  <c r="B333" i="6"/>
  <c r="B334" i="6"/>
  <c r="B335" i="6"/>
  <c r="B336" i="6"/>
  <c r="B337" i="6"/>
  <c r="B338" i="6"/>
  <c r="B330" i="6"/>
  <c r="B305" i="6"/>
  <c r="B306" i="6"/>
  <c r="B307" i="6"/>
  <c r="B308" i="6"/>
  <c r="B309" i="6"/>
  <c r="B310" i="6"/>
  <c r="B311" i="6"/>
  <c r="B304" i="6"/>
  <c r="B276" i="6"/>
  <c r="B277" i="6"/>
  <c r="B278" i="6"/>
  <c r="B279" i="6"/>
  <c r="B280" i="6"/>
  <c r="B281" i="6"/>
  <c r="B282" i="6"/>
  <c r="B283" i="6"/>
  <c r="B275" i="6"/>
  <c r="B249" i="6"/>
  <c r="B250" i="6"/>
  <c r="B251" i="6"/>
  <c r="B252" i="6"/>
  <c r="B253" i="6"/>
  <c r="B254" i="6"/>
  <c r="B255" i="6"/>
  <c r="B256" i="6"/>
  <c r="B248" i="6"/>
  <c r="B228" i="6"/>
  <c r="B229" i="6"/>
  <c r="B230" i="6"/>
  <c r="B179" i="6"/>
  <c r="B180" i="6"/>
  <c r="B181" i="6"/>
  <c r="B182" i="6"/>
  <c r="B183" i="6"/>
  <c r="B184" i="6"/>
  <c r="B185" i="6"/>
  <c r="B186" i="6"/>
  <c r="B178" i="6"/>
  <c r="B153" i="6"/>
  <c r="B154" i="6"/>
  <c r="B155" i="6"/>
  <c r="B156" i="6"/>
  <c r="B157" i="6"/>
  <c r="B158" i="6"/>
  <c r="B159" i="6"/>
  <c r="B160" i="6"/>
  <c r="B152" i="6"/>
  <c r="B91" i="6"/>
  <c r="B92" i="6"/>
  <c r="B93" i="6"/>
  <c r="B94" i="6"/>
  <c r="B95" i="6"/>
  <c r="B96" i="6"/>
  <c r="B97" i="6"/>
  <c r="B98" i="6"/>
  <c r="B90" i="6"/>
  <c r="B64" i="6"/>
  <c r="B65" i="6"/>
  <c r="B66" i="6"/>
  <c r="B67" i="6"/>
  <c r="B68" i="6"/>
  <c r="B69" i="6"/>
  <c r="B70" i="6"/>
  <c r="B71" i="6"/>
  <c r="B63" i="6"/>
  <c r="B35" i="6"/>
  <c r="B36" i="6"/>
  <c r="B37" i="6"/>
  <c r="B38" i="6"/>
  <c r="B39" i="6"/>
  <c r="B40" i="6"/>
  <c r="B41" i="6"/>
  <c r="B42" i="6"/>
  <c r="B34" i="6"/>
  <c r="B8" i="6"/>
  <c r="B9" i="6"/>
  <c r="B10" i="6"/>
  <c r="B11" i="6"/>
  <c r="B12" i="6"/>
  <c r="B13" i="6"/>
  <c r="B14" i="6"/>
  <c r="B15" i="6"/>
  <c r="B17" i="6"/>
  <c r="B7" i="6"/>
  <c r="B241" i="6" l="1"/>
  <c r="B240" i="6"/>
  <c r="B234" i="6"/>
  <c r="B238" i="6"/>
</calcChain>
</file>

<file path=xl/sharedStrings.xml><?xml version="1.0" encoding="utf-8"?>
<sst xmlns="http://schemas.openxmlformats.org/spreadsheetml/2006/main" count="180" uniqueCount="42">
  <si>
    <t>Unemployment Benefit</t>
  </si>
  <si>
    <t>Injury Benefit</t>
  </si>
  <si>
    <t>Maternity Allowance</t>
  </si>
  <si>
    <t>Funeral Grant</t>
  </si>
  <si>
    <t>Maternity Grant</t>
  </si>
  <si>
    <t>Disablement Pension</t>
  </si>
  <si>
    <t>Orphan's Benefit</t>
  </si>
  <si>
    <t>Social Pension</t>
  </si>
  <si>
    <t>Holiday Payment</t>
  </si>
  <si>
    <t>Redundancy Payment</t>
  </si>
  <si>
    <t>Accepted applications</t>
  </si>
  <si>
    <t>Year</t>
  </si>
  <si>
    <t>Rejected applications</t>
  </si>
  <si>
    <t>Examined applications</t>
  </si>
  <si>
    <t>STATISTICS SECTION</t>
  </si>
  <si>
    <t>SOCIAL INSURANCE SERVICES</t>
  </si>
  <si>
    <t>Number of accepted applications for the Schemes-Legislations implemented by Social Insurance Services, by benefit, for the years 2001-2022</t>
  </si>
  <si>
    <t>Accepted applications Y2001-2022 by benefit</t>
  </si>
  <si>
    <t>Number of rejected applications for the Schemes - Legislations implemented by Social Insurance Services, by benefit, for the years 2001-2022</t>
  </si>
  <si>
    <t>Rejected applications Y2001-2022 by benefit</t>
  </si>
  <si>
    <t>Έτος</t>
  </si>
  <si>
    <t>Αριθμός αιτήσεων</t>
  </si>
  <si>
    <t>Number of examined applications (accepted or rejected) for the Schemes - Legislations implemented by Social Insurance Services, by benefit, for the years 2001-2022</t>
  </si>
  <si>
    <t>Accepted-rejected applications Y2001-2022 by benefit</t>
  </si>
  <si>
    <r>
      <t>Sickness Benefit</t>
    </r>
    <r>
      <rPr>
        <b/>
        <vertAlign val="superscript"/>
        <sz val="10"/>
        <rFont val="Arial"/>
        <family val="2"/>
        <charset val="161"/>
      </rPr>
      <t>1</t>
    </r>
  </si>
  <si>
    <r>
      <rPr>
        <vertAlign val="superscript"/>
        <sz val="10"/>
        <rFont val="Arial"/>
        <family val="2"/>
        <charset val="161"/>
      </rPr>
      <t>1</t>
    </r>
    <r>
      <rPr>
        <sz val="10"/>
        <rFont val="Arial"/>
        <family val="2"/>
        <charset val="161"/>
      </rPr>
      <t>Including 3096 claims by daily paid Government employees and workers.</t>
    </r>
  </si>
  <si>
    <r>
      <t>Paternity Allowance</t>
    </r>
    <r>
      <rPr>
        <b/>
        <vertAlign val="superscript"/>
        <sz val="10"/>
        <rFont val="Arial"/>
        <family val="2"/>
        <charset val="161"/>
      </rPr>
      <t>2</t>
    </r>
  </si>
  <si>
    <r>
      <rPr>
        <vertAlign val="superscript"/>
        <sz val="10"/>
        <rFont val="Arial"/>
        <family val="2"/>
        <charset val="161"/>
      </rPr>
      <t>2</t>
    </r>
    <r>
      <rPr>
        <sz val="10"/>
        <rFont val="Arial"/>
        <family val="2"/>
        <charset val="161"/>
      </rPr>
      <t>Legislation for Paternity Allowance came into effect on 1st of August 2017.</t>
    </r>
  </si>
  <si>
    <r>
      <t>Special Benefit for people with thalassemia</t>
    </r>
    <r>
      <rPr>
        <b/>
        <vertAlign val="superscript"/>
        <sz val="10"/>
        <rFont val="Arial"/>
        <family val="2"/>
        <charset val="161"/>
      </rPr>
      <t>4</t>
    </r>
  </si>
  <si>
    <r>
      <rPr>
        <vertAlign val="superscript"/>
        <sz val="10"/>
        <rFont val="Arial"/>
        <family val="2"/>
        <charset val="161"/>
      </rPr>
      <t>4</t>
    </r>
    <r>
      <rPr>
        <sz val="10"/>
        <rFont val="Arial"/>
        <family val="2"/>
        <charset val="161"/>
      </rPr>
      <t>Legislation for Special Benefit for people with thalassemia came into effect on 18 of December 2020</t>
    </r>
  </si>
  <si>
    <r>
      <t>Statutory Pension (and miners)</t>
    </r>
    <r>
      <rPr>
        <b/>
        <vertAlign val="superscript"/>
        <sz val="10"/>
        <rFont val="Arial"/>
        <family val="2"/>
        <charset val="161"/>
      </rPr>
      <t>5</t>
    </r>
  </si>
  <si>
    <r>
      <t>Widows Pension</t>
    </r>
    <r>
      <rPr>
        <b/>
        <vertAlign val="superscript"/>
        <sz val="10"/>
        <rFont val="Arial"/>
        <family val="2"/>
        <charset val="161"/>
      </rPr>
      <t>5</t>
    </r>
  </si>
  <si>
    <r>
      <t>Invalidity Pension</t>
    </r>
    <r>
      <rPr>
        <b/>
        <vertAlign val="superscript"/>
        <sz val="10"/>
        <rFont val="Arial"/>
        <family val="2"/>
        <charset val="161"/>
      </rPr>
      <t>5</t>
    </r>
  </si>
  <si>
    <r>
      <rPr>
        <vertAlign val="superscript"/>
        <sz val="10"/>
        <rFont val="Arial"/>
        <family val="2"/>
        <charset val="161"/>
      </rPr>
      <t>5</t>
    </r>
    <r>
      <rPr>
        <sz val="10"/>
        <rFont val="Arial"/>
        <family val="2"/>
        <charset val="161"/>
      </rPr>
      <t>Year 2002 is not representative due to the introduction of double benefits (widow pension and other benefit) in the Legislation and re-examination of the applications of the beneficiaries.</t>
    </r>
  </si>
  <si>
    <r>
      <rPr>
        <vertAlign val="superscript"/>
        <sz val="10"/>
        <rFont val="Arial"/>
        <family val="2"/>
        <charset val="161"/>
      </rPr>
      <t>1</t>
    </r>
    <r>
      <rPr>
        <sz val="10"/>
        <rFont val="Arial"/>
        <family val="2"/>
        <charset val="161"/>
      </rPr>
      <t xml:space="preserve"> Including 346 claims by daily paid Government employees and workers.</t>
    </r>
  </si>
  <si>
    <r>
      <rPr>
        <vertAlign val="superscript"/>
        <sz val="10"/>
        <rFont val="Arial"/>
        <family val="2"/>
        <charset val="161"/>
      </rPr>
      <t>2</t>
    </r>
    <r>
      <rPr>
        <sz val="10"/>
        <rFont val="Arial"/>
        <family val="2"/>
        <charset val="161"/>
      </rPr>
      <t xml:space="preserve"> Legislation for Paternity Allowance came into effect on 1st of August 2017.</t>
    </r>
  </si>
  <si>
    <r>
      <rPr>
        <vertAlign val="superscript"/>
        <sz val="10"/>
        <rFont val="Arial"/>
        <family val="2"/>
        <charset val="161"/>
      </rPr>
      <t>4</t>
    </r>
    <r>
      <rPr>
        <sz val="10"/>
        <rFont val="Arial"/>
        <family val="2"/>
        <charset val="161"/>
      </rPr>
      <t xml:space="preserve"> Legislation for Special Benefit for people with thalassemia came into effect on 18 of December 2020</t>
    </r>
  </si>
  <si>
    <r>
      <rPr>
        <vertAlign val="superscript"/>
        <sz val="10"/>
        <rFont val="Arial"/>
        <family val="2"/>
        <charset val="161"/>
      </rPr>
      <t>5</t>
    </r>
    <r>
      <rPr>
        <sz val="10"/>
        <rFont val="Arial"/>
        <family val="2"/>
        <charset val="161"/>
      </rPr>
      <t xml:space="preserve"> Year 2002 is not representative due to the introduction of double benefits (widow pension and other benefit) in the Legislation and re-examination of the applications of the beneficiaries.</t>
    </r>
  </si>
  <si>
    <r>
      <rPr>
        <vertAlign val="superscript"/>
        <sz val="10"/>
        <rFont val="Arial"/>
        <family val="2"/>
        <charset val="161"/>
      </rPr>
      <t>1</t>
    </r>
    <r>
      <rPr>
        <sz val="10"/>
        <rFont val="Arial"/>
        <family val="2"/>
        <charset val="161"/>
      </rPr>
      <t xml:space="preserve"> Including 3442 claims by daily paid Government employees and workers.</t>
    </r>
  </si>
  <si>
    <r>
      <t xml:space="preserve">Honorary Benefit </t>
    </r>
    <r>
      <rPr>
        <b/>
        <vertAlign val="superscript"/>
        <sz val="10"/>
        <rFont val="Arial"/>
        <family val="2"/>
        <charset val="161"/>
      </rPr>
      <t>3</t>
    </r>
  </si>
  <si>
    <r>
      <rPr>
        <vertAlign val="superscript"/>
        <sz val="10"/>
        <rFont val="Arial"/>
        <family val="2"/>
        <charset val="161"/>
      </rPr>
      <t xml:space="preserve">3 </t>
    </r>
    <r>
      <rPr>
        <sz val="10"/>
        <rFont val="Arial"/>
        <family val="2"/>
        <charset val="161"/>
      </rPr>
      <t>Legislation for Honorary Benefit came into effect on 1st of June 2020.</t>
    </r>
  </si>
  <si>
    <r>
      <rPr>
        <vertAlign val="superscript"/>
        <sz val="10"/>
        <rFont val="Arial"/>
        <family val="2"/>
        <charset val="161"/>
      </rPr>
      <t>3</t>
    </r>
    <r>
      <rPr>
        <sz val="10"/>
        <rFont val="Arial"/>
        <family val="2"/>
        <charset val="161"/>
      </rPr>
      <t xml:space="preserve"> Legislation for Honorary Benefit came into effect on 1st of June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</si>
</sst>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0" x14ac:knownFonts="1">
    <font>
      <sz val="10"/>
      <name val="Arial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b/>
      <u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vertAlign val="superscript"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0" fillId="0" borderId="3" xfId="0" applyBorder="1"/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 wrapText="1"/>
    </xf>
    <xf numFmtId="0" fontId="0" fillId="0" borderId="1" xfId="0" applyFill="1" applyBorder="1" applyAlignment="1">
      <alignment horizontal="center" vertical="top" wrapText="1"/>
    </xf>
    <xf numFmtId="3" fontId="0" fillId="0" borderId="1" xfId="0" applyNumberForma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3" fontId="0" fillId="0" borderId="0" xfId="0" applyNumberFormat="1" applyFill="1" applyAlignment="1">
      <alignment horizontal="center" vertical="top" wrapText="1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4" fillId="0" borderId="0" xfId="0" applyFont="1" applyFill="1"/>
    <xf numFmtId="0" fontId="4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C0C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Accepted applications for Unemployment Benefit</a:t>
            </a:r>
            <a:endParaRPr lang="el-GR"/>
          </a:p>
        </c:rich>
      </c:tx>
      <c:layout>
        <c:manualLayout>
          <c:xMode val="edge"/>
          <c:yMode val="edge"/>
          <c:x val="0.28918918918918973"/>
          <c:y val="3.66665817258279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44964686985146"/>
          <c:y val="0.23679417122040097"/>
          <c:w val="0.80651945320715035"/>
          <c:h val="0.6017365862054128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accepted!$A$6:$A$27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accepted!$B$6:$B$27</c:f>
              <c:numCache>
                <c:formatCode>#,##0</c:formatCode>
                <c:ptCount val="22"/>
                <c:pt idx="0">
                  <c:v>22351</c:v>
                </c:pt>
                <c:pt idx="1">
                  <c:v>27207</c:v>
                </c:pt>
                <c:pt idx="2">
                  <c:v>27131</c:v>
                </c:pt>
                <c:pt idx="3">
                  <c:v>27142</c:v>
                </c:pt>
                <c:pt idx="4">
                  <c:v>30362</c:v>
                </c:pt>
                <c:pt idx="5">
                  <c:v>28022</c:v>
                </c:pt>
                <c:pt idx="6">
                  <c:v>26717</c:v>
                </c:pt>
                <c:pt idx="7">
                  <c:v>26348</c:v>
                </c:pt>
                <c:pt idx="8">
                  <c:v>38201</c:v>
                </c:pt>
                <c:pt idx="9">
                  <c:v>36278</c:v>
                </c:pt>
                <c:pt idx="10">
                  <c:v>40529</c:v>
                </c:pt>
                <c:pt idx="11">
                  <c:v>48137</c:v>
                </c:pt>
                <c:pt idx="12">
                  <c:v>50768</c:v>
                </c:pt>
                <c:pt idx="13">
                  <c:v>39674</c:v>
                </c:pt>
                <c:pt idx="14">
                  <c:v>37824</c:v>
                </c:pt>
                <c:pt idx="15">
                  <c:v>35859</c:v>
                </c:pt>
                <c:pt idx="16">
                  <c:v>33535</c:v>
                </c:pt>
                <c:pt idx="17">
                  <c:v>35226</c:v>
                </c:pt>
                <c:pt idx="18">
                  <c:v>35107</c:v>
                </c:pt>
                <c:pt idx="19">
                  <c:v>37127</c:v>
                </c:pt>
                <c:pt idx="20">
                  <c:v>18648</c:v>
                </c:pt>
                <c:pt idx="21">
                  <c:v>37188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71-4246-B76F-3574386FD479}"/>
            </c:ext>
          </c:extLst>
        </c:ser>
        <c:ser>
          <c:idx val="0"/>
          <c:order val="1"/>
          <c:invertIfNegative val="0"/>
          <c:cat>
            <c:numRef>
              <c:f>accepted!$A$6:$A$27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2A71-4246-B76F-3574386FD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34208"/>
        <c:axId val="59935744"/>
      </c:barChart>
      <c:catAx>
        <c:axId val="5993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5993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93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59934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Accepted applications for Orphan's Benefit</a:t>
            </a:r>
            <a:endParaRPr lang="el-GR"/>
          </a:p>
        </c:rich>
      </c:tx>
      <c:layout>
        <c:manualLayout>
          <c:xMode val="edge"/>
          <c:yMode val="edge"/>
          <c:x val="0.28688524590163983"/>
          <c:y val="3.6184168567714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9644457234072"/>
          <c:y val="0.21339472396458917"/>
          <c:w val="0.821317871580304"/>
          <c:h val="0.5625659504426345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accepted!$A$327:$A$348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accepted!$B$327:$B$348</c:f>
              <c:numCache>
                <c:formatCode>#,##0</c:formatCode>
                <c:ptCount val="22"/>
                <c:pt idx="0" formatCode="General">
                  <c:v>56</c:v>
                </c:pt>
                <c:pt idx="1">
                  <c:v>161</c:v>
                </c:pt>
                <c:pt idx="2">
                  <c:v>187</c:v>
                </c:pt>
                <c:pt idx="3">
                  <c:v>167</c:v>
                </c:pt>
                <c:pt idx="4">
                  <c:v>244</c:v>
                </c:pt>
                <c:pt idx="5">
                  <c:v>220</c:v>
                </c:pt>
                <c:pt idx="6">
                  <c:v>171</c:v>
                </c:pt>
                <c:pt idx="7">
                  <c:v>169</c:v>
                </c:pt>
                <c:pt idx="8" formatCode="General">
                  <c:v>243</c:v>
                </c:pt>
                <c:pt idx="9" formatCode="General">
                  <c:v>222</c:v>
                </c:pt>
                <c:pt idx="10" formatCode="General">
                  <c:v>210</c:v>
                </c:pt>
                <c:pt idx="11" formatCode="General">
                  <c:v>199</c:v>
                </c:pt>
                <c:pt idx="12" formatCode="General">
                  <c:v>194</c:v>
                </c:pt>
                <c:pt idx="13" formatCode="General">
                  <c:v>191</c:v>
                </c:pt>
                <c:pt idx="14" formatCode="General">
                  <c:v>189</c:v>
                </c:pt>
                <c:pt idx="15" formatCode="General">
                  <c:v>214</c:v>
                </c:pt>
                <c:pt idx="16" formatCode="General">
                  <c:v>172</c:v>
                </c:pt>
                <c:pt idx="17" formatCode="General">
                  <c:v>161</c:v>
                </c:pt>
                <c:pt idx="18" formatCode="General">
                  <c:v>133</c:v>
                </c:pt>
                <c:pt idx="19" formatCode="General">
                  <c:v>114</c:v>
                </c:pt>
                <c:pt idx="20" formatCode="General">
                  <c:v>121</c:v>
                </c:pt>
                <c:pt idx="21" formatCode="General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2-4E44-9C56-825D1172F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260736"/>
        <c:axId val="60262272"/>
      </c:barChart>
      <c:catAx>
        <c:axId val="6026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6026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262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60260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Accepted applications for Invalidity Pension</a:t>
            </a:r>
            <a:endParaRPr lang="el-GR"/>
          </a:p>
        </c:rich>
      </c:tx>
      <c:layout>
        <c:manualLayout>
          <c:xMode val="edge"/>
          <c:yMode val="edge"/>
          <c:x val="0.28997289972899798"/>
          <c:y val="3.44828771403574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52251474828844"/>
          <c:y val="0.20517112651755182"/>
          <c:w val="0.7924552637801684"/>
          <c:h val="0.5908527569511978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accepted!$A$271:$A$292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accepted!$B$271:$B$292</c:f>
              <c:numCache>
                <c:formatCode>#,##0</c:formatCode>
                <c:ptCount val="22"/>
                <c:pt idx="0" formatCode="General">
                  <c:v>906</c:v>
                </c:pt>
                <c:pt idx="1">
                  <c:v>906</c:v>
                </c:pt>
                <c:pt idx="2">
                  <c:v>912</c:v>
                </c:pt>
                <c:pt idx="3">
                  <c:v>925</c:v>
                </c:pt>
                <c:pt idx="4">
                  <c:v>883</c:v>
                </c:pt>
                <c:pt idx="5">
                  <c:v>987</c:v>
                </c:pt>
                <c:pt idx="6">
                  <c:v>872</c:v>
                </c:pt>
                <c:pt idx="7">
                  <c:v>877</c:v>
                </c:pt>
                <c:pt idx="8">
                  <c:v>866</c:v>
                </c:pt>
                <c:pt idx="9">
                  <c:v>782</c:v>
                </c:pt>
                <c:pt idx="10">
                  <c:v>716</c:v>
                </c:pt>
                <c:pt idx="11">
                  <c:v>679</c:v>
                </c:pt>
                <c:pt idx="12">
                  <c:v>505</c:v>
                </c:pt>
                <c:pt idx="13">
                  <c:v>468</c:v>
                </c:pt>
                <c:pt idx="14">
                  <c:v>541</c:v>
                </c:pt>
                <c:pt idx="15">
                  <c:v>413</c:v>
                </c:pt>
                <c:pt idx="16" formatCode="General">
                  <c:v>342</c:v>
                </c:pt>
                <c:pt idx="17" formatCode="General">
                  <c:v>417</c:v>
                </c:pt>
                <c:pt idx="18" formatCode="General">
                  <c:v>429</c:v>
                </c:pt>
                <c:pt idx="19" formatCode="General">
                  <c:v>344</c:v>
                </c:pt>
                <c:pt idx="20" formatCode="General">
                  <c:v>324</c:v>
                </c:pt>
                <c:pt idx="21" formatCode="General">
                  <c:v>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C-41FC-9BF6-A145855BF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278272"/>
        <c:axId val="60279808"/>
      </c:barChart>
      <c:catAx>
        <c:axId val="6027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6027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279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60278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Accepted applications for Social</a:t>
            </a:r>
            <a:r>
              <a:rPr lang="en-US" baseline="0"/>
              <a:t> Pension</a:t>
            </a:r>
            <a:endParaRPr lang="el-GR"/>
          </a:p>
        </c:rich>
      </c:tx>
      <c:layout>
        <c:manualLayout>
          <c:xMode val="edge"/>
          <c:yMode val="edge"/>
          <c:x val="0.28571428571428642"/>
          <c:y val="3.6184168567714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50000000000001"/>
          <c:y val="0.21339472396458917"/>
          <c:w val="0.79375000000000062"/>
          <c:h val="0.562565950442634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accepted!$A$354:$A$375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accepted!$B$354:$B$375</c:f>
              <c:numCache>
                <c:formatCode>#,##0</c:formatCode>
                <c:ptCount val="22"/>
                <c:pt idx="0">
                  <c:v>1237</c:v>
                </c:pt>
                <c:pt idx="1">
                  <c:v>1041</c:v>
                </c:pt>
                <c:pt idx="2">
                  <c:v>1165</c:v>
                </c:pt>
                <c:pt idx="3">
                  <c:v>1046</c:v>
                </c:pt>
                <c:pt idx="4">
                  <c:v>1036</c:v>
                </c:pt>
                <c:pt idx="5">
                  <c:v>1012</c:v>
                </c:pt>
                <c:pt idx="6">
                  <c:v>963</c:v>
                </c:pt>
                <c:pt idx="7">
                  <c:v>1078</c:v>
                </c:pt>
                <c:pt idx="8">
                  <c:v>1217</c:v>
                </c:pt>
                <c:pt idx="9">
                  <c:v>1275</c:v>
                </c:pt>
                <c:pt idx="10">
                  <c:v>1183</c:v>
                </c:pt>
                <c:pt idx="11">
                  <c:v>1392</c:v>
                </c:pt>
                <c:pt idx="12">
                  <c:v>1277</c:v>
                </c:pt>
                <c:pt idx="13">
                  <c:v>1244</c:v>
                </c:pt>
                <c:pt idx="14">
                  <c:v>1245</c:v>
                </c:pt>
                <c:pt idx="15">
                  <c:v>1379</c:v>
                </c:pt>
                <c:pt idx="16">
                  <c:v>1189</c:v>
                </c:pt>
                <c:pt idx="17">
                  <c:v>1241</c:v>
                </c:pt>
                <c:pt idx="18">
                  <c:v>881</c:v>
                </c:pt>
                <c:pt idx="19">
                  <c:v>1043</c:v>
                </c:pt>
                <c:pt idx="20">
                  <c:v>1055</c:v>
                </c:pt>
                <c:pt idx="21">
                  <c:v>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9-450B-A821-83BBB3A06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324480"/>
        <c:axId val="60330368"/>
      </c:barChart>
      <c:catAx>
        <c:axId val="6032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6033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33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60324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Accepted applications for Holiday Payment</a:t>
            </a:r>
            <a:endParaRPr lang="el-GR"/>
          </a:p>
        </c:rich>
      </c:tx>
      <c:layout>
        <c:manualLayout>
          <c:xMode val="edge"/>
          <c:yMode val="edge"/>
          <c:x val="0.2377049180327869"/>
          <c:y val="3.6666583869445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068590794729594"/>
          <c:y val="0.15743506199656118"/>
          <c:w val="0.77570329446339314"/>
          <c:h val="0.61852520590098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accepted!$A$381:$A$402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accepted!$B$381:$B$402</c:f>
              <c:numCache>
                <c:formatCode>#,##0</c:formatCode>
                <c:ptCount val="22"/>
                <c:pt idx="0">
                  <c:v>65133</c:v>
                </c:pt>
                <c:pt idx="1">
                  <c:v>68180</c:v>
                </c:pt>
                <c:pt idx="2">
                  <c:v>70223</c:v>
                </c:pt>
                <c:pt idx="3">
                  <c:v>72532</c:v>
                </c:pt>
                <c:pt idx="4">
                  <c:v>76584</c:v>
                </c:pt>
                <c:pt idx="5">
                  <c:v>78728</c:v>
                </c:pt>
                <c:pt idx="6">
                  <c:v>82341</c:v>
                </c:pt>
                <c:pt idx="7">
                  <c:v>88560</c:v>
                </c:pt>
                <c:pt idx="8">
                  <c:v>97760</c:v>
                </c:pt>
                <c:pt idx="9">
                  <c:v>99057</c:v>
                </c:pt>
                <c:pt idx="10">
                  <c:v>103234</c:v>
                </c:pt>
                <c:pt idx="11">
                  <c:v>98549</c:v>
                </c:pt>
                <c:pt idx="12">
                  <c:v>90676</c:v>
                </c:pt>
                <c:pt idx="13">
                  <c:v>79136</c:v>
                </c:pt>
                <c:pt idx="14">
                  <c:v>74248</c:v>
                </c:pt>
                <c:pt idx="15">
                  <c:v>75331</c:v>
                </c:pt>
                <c:pt idx="16">
                  <c:v>79970</c:v>
                </c:pt>
                <c:pt idx="17">
                  <c:v>87957</c:v>
                </c:pt>
                <c:pt idx="18">
                  <c:v>95936</c:v>
                </c:pt>
                <c:pt idx="19">
                  <c:v>98354</c:v>
                </c:pt>
                <c:pt idx="20">
                  <c:v>95307</c:v>
                </c:pt>
                <c:pt idx="21">
                  <c:v>94379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E6-418B-A02F-EE0C2DF7D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375040"/>
        <c:axId val="60376576"/>
      </c:barChart>
      <c:catAx>
        <c:axId val="6037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6037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376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60375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Accepted applications</a:t>
            </a:r>
            <a:r>
              <a:rPr lang="en-US" baseline="0"/>
              <a:t> for Redundancy Payment</a:t>
            </a:r>
            <a:endParaRPr lang="el-GR"/>
          </a:p>
        </c:rich>
      </c:tx>
      <c:layout>
        <c:manualLayout>
          <c:xMode val="edge"/>
          <c:yMode val="edge"/>
          <c:x val="0.28997289972899798"/>
          <c:y val="3.41616147539079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00024038497654"/>
          <c:y val="0.18410482154297675"/>
          <c:w val="0.79692427422517342"/>
          <c:h val="0.612927025854051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accepted!$A$408:$A$429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accepted!$B$408:$B$429</c:f>
              <c:numCache>
                <c:formatCode>#,##0</c:formatCode>
                <c:ptCount val="22"/>
                <c:pt idx="0">
                  <c:v>3786</c:v>
                </c:pt>
                <c:pt idx="1">
                  <c:v>2367</c:v>
                </c:pt>
                <c:pt idx="2">
                  <c:v>2165</c:v>
                </c:pt>
                <c:pt idx="3">
                  <c:v>2947</c:v>
                </c:pt>
                <c:pt idx="4">
                  <c:v>3004</c:v>
                </c:pt>
                <c:pt idx="5">
                  <c:v>4621</c:v>
                </c:pt>
                <c:pt idx="6">
                  <c:v>2740</c:v>
                </c:pt>
                <c:pt idx="7">
                  <c:v>2120</c:v>
                </c:pt>
                <c:pt idx="8">
                  <c:v>2129</c:v>
                </c:pt>
                <c:pt idx="9">
                  <c:v>3231</c:v>
                </c:pt>
                <c:pt idx="10">
                  <c:v>3679</c:v>
                </c:pt>
                <c:pt idx="11">
                  <c:v>5219</c:v>
                </c:pt>
                <c:pt idx="12">
                  <c:v>10919</c:v>
                </c:pt>
                <c:pt idx="13">
                  <c:v>10705</c:v>
                </c:pt>
                <c:pt idx="14">
                  <c:v>5411</c:v>
                </c:pt>
                <c:pt idx="15">
                  <c:v>4438</c:v>
                </c:pt>
                <c:pt idx="16">
                  <c:v>2502</c:v>
                </c:pt>
                <c:pt idx="17">
                  <c:v>1930</c:v>
                </c:pt>
                <c:pt idx="18">
                  <c:v>1994</c:v>
                </c:pt>
                <c:pt idx="19">
                  <c:v>1681</c:v>
                </c:pt>
                <c:pt idx="20">
                  <c:v>2220</c:v>
                </c:pt>
                <c:pt idx="21">
                  <c:v>2461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4-4200-88E4-9106EB912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396672"/>
        <c:axId val="60398208"/>
      </c:barChart>
      <c:catAx>
        <c:axId val="6039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6039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398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60396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Accepted applications for Paternity Allowance</a:t>
            </a:r>
            <a:endParaRPr lang="el-GR"/>
          </a:p>
        </c:rich>
      </c:tx>
      <c:layout>
        <c:manualLayout>
          <c:xMode val="edge"/>
          <c:yMode val="edge"/>
          <c:x val="0.28688524590163983"/>
          <c:y val="3.7162000117397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45005257623602"/>
          <c:y val="0.21271124004236389"/>
          <c:w val="0.78815512814996458"/>
          <c:h val="0.595699301028231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accepted!$A$115:$A$120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accepted!$B$115:$B$120</c:f>
              <c:numCache>
                <c:formatCode>#,##0</c:formatCode>
                <c:ptCount val="6"/>
                <c:pt idx="0">
                  <c:v>1235</c:v>
                </c:pt>
                <c:pt idx="1">
                  <c:v>3461</c:v>
                </c:pt>
                <c:pt idx="2">
                  <c:v>2103</c:v>
                </c:pt>
                <c:pt idx="3">
                  <c:v>2086</c:v>
                </c:pt>
                <c:pt idx="4">
                  <c:v>3453</c:v>
                </c:pt>
                <c:pt idx="5">
                  <c:v>2885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06-4F44-A39E-52FDCCCAB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57312"/>
        <c:axId val="60183680"/>
      </c:barChart>
      <c:catAx>
        <c:axId val="6015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6018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83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60157312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4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Accepted</a:t>
            </a:r>
            <a:r>
              <a:rPr lang="en-US" baseline="0"/>
              <a:t> applications for Honorary Benefit</a:t>
            </a:r>
            <a:endParaRPr lang="el-GR"/>
          </a:p>
        </c:rich>
      </c:tx>
      <c:layout>
        <c:manualLayout>
          <c:xMode val="edge"/>
          <c:yMode val="edge"/>
          <c:x val="0.28688524590163933"/>
          <c:y val="3.7161604799400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45005257623555"/>
          <c:y val="0.21271124004236316"/>
          <c:w val="0.78815512814996491"/>
          <c:h val="0.59569930102823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accepted!$A$129:$A$133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accepted!$B$129:$B$133</c:f>
              <c:numCache>
                <c:formatCode>#,##0</c:formatCode>
                <c:ptCount val="5"/>
                <c:pt idx="0">
                  <c:v>10609</c:v>
                </c:pt>
                <c:pt idx="1">
                  <c:v>3745</c:v>
                </c:pt>
                <c:pt idx="2">
                  <c:v>734</c:v>
                </c:pt>
                <c:pt idx="3">
                  <c:v>282</c:v>
                </c:pt>
                <c:pt idx="4">
                  <c:v>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C1-4CED-8ED2-7B77AC3CA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939904"/>
        <c:axId val="1"/>
      </c:barChart>
      <c:catAx>
        <c:axId val="46593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465939904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4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Accepted</a:t>
            </a:r>
            <a:r>
              <a:rPr lang="en-US" baseline="0"/>
              <a:t> applications for Special Benefit for people with thalassemia</a:t>
            </a:r>
            <a:endParaRPr lang="el-GR"/>
          </a:p>
        </c:rich>
      </c:tx>
      <c:layout>
        <c:manualLayout>
          <c:xMode val="edge"/>
          <c:yMode val="edge"/>
          <c:x val="0.21273564989158963"/>
          <c:y val="4.19564151991374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58280922431865"/>
          <c:y val="0.25046156523252272"/>
          <c:w val="0.7924552637801684"/>
          <c:h val="0.5672203129304969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accepted!$A$201:$A$202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accepted!$B$201:$B$202</c:f>
              <c:numCache>
                <c:formatCode>#,##0</c:formatCode>
                <c:ptCount val="2"/>
                <c:pt idx="0" formatCode="General">
                  <c:v>104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8E-44D3-8C55-E1CD83800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955680"/>
        <c:axId val="1"/>
      </c:barChart>
      <c:catAx>
        <c:axId val="46595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465955680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Rejected</a:t>
            </a:r>
            <a:r>
              <a:rPr lang="en-US" baseline="0"/>
              <a:t> applications for Unemployment Benefit</a:t>
            </a:r>
            <a:endParaRPr lang="el-GR"/>
          </a:p>
        </c:rich>
      </c:tx>
      <c:layout>
        <c:manualLayout>
          <c:xMode val="edge"/>
          <c:yMode val="edge"/>
          <c:x val="0.26287262872628731"/>
          <c:y val="3.6423716266235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44964686985152"/>
          <c:y val="0.23679417122040103"/>
          <c:w val="0.80651945320715035"/>
          <c:h val="0.601736586205412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rejected!$A$6:$A$27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rejected!$B$6:$B$27</c:f>
              <c:numCache>
                <c:formatCode>#,##0</c:formatCode>
                <c:ptCount val="22"/>
                <c:pt idx="0">
                  <c:v>3524</c:v>
                </c:pt>
                <c:pt idx="1">
                  <c:v>3955</c:v>
                </c:pt>
                <c:pt idx="2">
                  <c:v>3884</c:v>
                </c:pt>
                <c:pt idx="3">
                  <c:v>3751</c:v>
                </c:pt>
                <c:pt idx="4">
                  <c:v>4053</c:v>
                </c:pt>
                <c:pt idx="5">
                  <c:v>3977</c:v>
                </c:pt>
                <c:pt idx="6">
                  <c:v>3540</c:v>
                </c:pt>
                <c:pt idx="7">
                  <c:v>4050</c:v>
                </c:pt>
                <c:pt idx="8">
                  <c:v>5173</c:v>
                </c:pt>
                <c:pt idx="9">
                  <c:v>7039</c:v>
                </c:pt>
                <c:pt idx="10">
                  <c:v>7598</c:v>
                </c:pt>
                <c:pt idx="11">
                  <c:v>8826</c:v>
                </c:pt>
                <c:pt idx="12">
                  <c:v>9199</c:v>
                </c:pt>
                <c:pt idx="13">
                  <c:v>8581</c:v>
                </c:pt>
                <c:pt idx="14">
                  <c:v>8206</c:v>
                </c:pt>
                <c:pt idx="15">
                  <c:v>6354</c:v>
                </c:pt>
                <c:pt idx="16">
                  <c:v>5761</c:v>
                </c:pt>
                <c:pt idx="17">
                  <c:v>5579</c:v>
                </c:pt>
                <c:pt idx="18">
                  <c:v>5280</c:v>
                </c:pt>
                <c:pt idx="19">
                  <c:v>10416</c:v>
                </c:pt>
                <c:pt idx="20">
                  <c:v>7314</c:v>
                </c:pt>
                <c:pt idx="21">
                  <c:v>15298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C-4AA3-9383-EB36200EE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55424"/>
        <c:axId val="72069504"/>
      </c:barChart>
      <c:catAx>
        <c:axId val="7205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06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069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055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Rejected applications for Sickness Benefit</a:t>
            </a:r>
            <a:endParaRPr lang="el-GR"/>
          </a:p>
        </c:rich>
      </c:tx>
      <c:layout>
        <c:manualLayout>
          <c:xMode val="edge"/>
          <c:yMode val="edge"/>
          <c:x val="0.26415094339622641"/>
          <c:y val="3.7161923387027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7967942686421"/>
          <c:y val="0.23572860022331463"/>
          <c:w val="0.82390168210105863"/>
          <c:h val="0.596686242948912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rejected!$A$33:$A$54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rejected!$B$33:$B$54</c:f>
              <c:numCache>
                <c:formatCode>#,##0</c:formatCode>
                <c:ptCount val="22"/>
                <c:pt idx="0">
                  <c:v>4312</c:v>
                </c:pt>
                <c:pt idx="1">
                  <c:v>5045</c:v>
                </c:pt>
                <c:pt idx="2">
                  <c:v>7026</c:v>
                </c:pt>
                <c:pt idx="3">
                  <c:v>5561</c:v>
                </c:pt>
                <c:pt idx="4">
                  <c:v>7461</c:v>
                </c:pt>
                <c:pt idx="5">
                  <c:v>6976</c:v>
                </c:pt>
                <c:pt idx="6">
                  <c:v>7236</c:v>
                </c:pt>
                <c:pt idx="7">
                  <c:v>7742</c:v>
                </c:pt>
                <c:pt idx="8">
                  <c:v>7973</c:v>
                </c:pt>
                <c:pt idx="9">
                  <c:v>8643</c:v>
                </c:pt>
                <c:pt idx="10">
                  <c:v>6750</c:v>
                </c:pt>
                <c:pt idx="11">
                  <c:v>9008</c:v>
                </c:pt>
                <c:pt idx="12">
                  <c:v>6269</c:v>
                </c:pt>
                <c:pt idx="13">
                  <c:v>6767</c:v>
                </c:pt>
                <c:pt idx="14">
                  <c:v>6720</c:v>
                </c:pt>
                <c:pt idx="15">
                  <c:v>8189</c:v>
                </c:pt>
                <c:pt idx="16">
                  <c:v>7966</c:v>
                </c:pt>
                <c:pt idx="17">
                  <c:v>9362</c:v>
                </c:pt>
                <c:pt idx="18">
                  <c:v>9175</c:v>
                </c:pt>
                <c:pt idx="19">
                  <c:v>8462</c:v>
                </c:pt>
                <c:pt idx="20">
                  <c:v>16891</c:v>
                </c:pt>
                <c:pt idx="21">
                  <c:v>26077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7-4A5C-BD60-4608369B7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20320"/>
        <c:axId val="78521856"/>
      </c:barChart>
      <c:catAx>
        <c:axId val="7852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52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521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520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Accepted applications for</a:t>
            </a:r>
            <a:r>
              <a:rPr lang="en-US" baseline="0"/>
              <a:t> Sickness Benefit</a:t>
            </a:r>
            <a:endParaRPr lang="el-GR"/>
          </a:p>
        </c:rich>
      </c:tx>
      <c:layout>
        <c:manualLayout>
          <c:xMode val="edge"/>
          <c:yMode val="edge"/>
          <c:x val="0.28918918918918973"/>
          <c:y val="3.7161900815029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7967942686421"/>
          <c:y val="0.23572860022331463"/>
          <c:w val="0.82390168210105863"/>
          <c:h val="0.5966862429489125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accepted!$A$33:$A$54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accepted!$B$33:$B$54</c:f>
              <c:numCache>
                <c:formatCode>#,##0</c:formatCode>
                <c:ptCount val="22"/>
                <c:pt idx="0">
                  <c:v>32976</c:v>
                </c:pt>
                <c:pt idx="1">
                  <c:v>41819</c:v>
                </c:pt>
                <c:pt idx="2">
                  <c:v>49685</c:v>
                </c:pt>
                <c:pt idx="3">
                  <c:v>47543</c:v>
                </c:pt>
                <c:pt idx="4">
                  <c:v>40673</c:v>
                </c:pt>
                <c:pt idx="5">
                  <c:v>52594</c:v>
                </c:pt>
                <c:pt idx="6">
                  <c:v>52572</c:v>
                </c:pt>
                <c:pt idx="7">
                  <c:v>54539</c:v>
                </c:pt>
                <c:pt idx="8">
                  <c:v>57799</c:v>
                </c:pt>
                <c:pt idx="9">
                  <c:v>64381</c:v>
                </c:pt>
                <c:pt idx="10">
                  <c:v>51536</c:v>
                </c:pt>
                <c:pt idx="11">
                  <c:v>58584</c:v>
                </c:pt>
                <c:pt idx="12">
                  <c:v>43687</c:v>
                </c:pt>
                <c:pt idx="13">
                  <c:v>42419</c:v>
                </c:pt>
                <c:pt idx="14">
                  <c:v>40310</c:v>
                </c:pt>
                <c:pt idx="15">
                  <c:v>53406</c:v>
                </c:pt>
                <c:pt idx="16">
                  <c:v>46933</c:v>
                </c:pt>
                <c:pt idx="17">
                  <c:v>56588</c:v>
                </c:pt>
                <c:pt idx="18">
                  <c:v>54652</c:v>
                </c:pt>
                <c:pt idx="19">
                  <c:v>45909</c:v>
                </c:pt>
                <c:pt idx="20">
                  <c:v>84339</c:v>
                </c:pt>
                <c:pt idx="21">
                  <c:v>119863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7-4E73-B671-FCCA21085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841152"/>
        <c:axId val="59859328"/>
      </c:barChart>
      <c:catAx>
        <c:axId val="598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5985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859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59841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Rejected applications for Injury Benefit</a:t>
            </a:r>
            <a:endParaRPr lang="el-GR"/>
          </a:p>
        </c:rich>
      </c:tx>
      <c:layout>
        <c:manualLayout>
          <c:xMode val="edge"/>
          <c:yMode val="edge"/>
          <c:x val="0.26086956521739191"/>
          <c:y val="3.5598499714349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08810340713736"/>
          <c:y val="0.25980546549328387"/>
          <c:w val="0.79310466225120968"/>
          <c:h val="0.46078651954331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rejected!$A$61:$A$82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rejected!$B$61:$B$82</c:f>
              <c:numCache>
                <c:formatCode>#,##0</c:formatCode>
                <c:ptCount val="22"/>
                <c:pt idx="0">
                  <c:v>243</c:v>
                </c:pt>
                <c:pt idx="1">
                  <c:v>152</c:v>
                </c:pt>
                <c:pt idx="2">
                  <c:v>176</c:v>
                </c:pt>
                <c:pt idx="3">
                  <c:v>222</c:v>
                </c:pt>
                <c:pt idx="4">
                  <c:v>250</c:v>
                </c:pt>
                <c:pt idx="5">
                  <c:v>244</c:v>
                </c:pt>
                <c:pt idx="6">
                  <c:v>274</c:v>
                </c:pt>
                <c:pt idx="7">
                  <c:v>258</c:v>
                </c:pt>
                <c:pt idx="8">
                  <c:v>258</c:v>
                </c:pt>
                <c:pt idx="9">
                  <c:v>206</c:v>
                </c:pt>
                <c:pt idx="10">
                  <c:v>303</c:v>
                </c:pt>
                <c:pt idx="11">
                  <c:v>348</c:v>
                </c:pt>
                <c:pt idx="12">
                  <c:v>367</c:v>
                </c:pt>
                <c:pt idx="13">
                  <c:v>277</c:v>
                </c:pt>
                <c:pt idx="14">
                  <c:v>296</c:v>
                </c:pt>
                <c:pt idx="15">
                  <c:v>356</c:v>
                </c:pt>
                <c:pt idx="16">
                  <c:v>253</c:v>
                </c:pt>
                <c:pt idx="17">
                  <c:v>366</c:v>
                </c:pt>
                <c:pt idx="18">
                  <c:v>611</c:v>
                </c:pt>
                <c:pt idx="19">
                  <c:v>466</c:v>
                </c:pt>
                <c:pt idx="20">
                  <c:v>190</c:v>
                </c:pt>
                <c:pt idx="21">
                  <c:v>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A3-440D-AF00-0E6CEFDCA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54240"/>
        <c:axId val="78555776"/>
      </c:barChart>
      <c:catAx>
        <c:axId val="7855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55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55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55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Rejected applications for Funeral Grant</a:t>
            </a:r>
            <a:endParaRPr lang="el-GR"/>
          </a:p>
        </c:rich>
      </c:tx>
      <c:layout>
        <c:manualLayout>
          <c:xMode val="edge"/>
          <c:yMode val="edge"/>
          <c:x val="0.25956284153005482"/>
          <c:y val="3.7931040378910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50000000000001"/>
          <c:y val="0.22162351327705609"/>
          <c:w val="0.79375000000000062"/>
          <c:h val="0.55060272871296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rejected!$A$146:$A$167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rejected!$B$146:$B$167</c:f>
              <c:numCache>
                <c:formatCode>#,##0</c:formatCode>
                <c:ptCount val="22"/>
                <c:pt idx="0">
                  <c:v>358</c:v>
                </c:pt>
                <c:pt idx="1">
                  <c:v>381</c:v>
                </c:pt>
                <c:pt idx="2">
                  <c:v>483</c:v>
                </c:pt>
                <c:pt idx="3">
                  <c:v>394</c:v>
                </c:pt>
                <c:pt idx="4">
                  <c:v>450</c:v>
                </c:pt>
                <c:pt idx="5">
                  <c:v>406</c:v>
                </c:pt>
                <c:pt idx="6">
                  <c:v>417</c:v>
                </c:pt>
                <c:pt idx="7">
                  <c:v>411</c:v>
                </c:pt>
                <c:pt idx="8">
                  <c:v>430</c:v>
                </c:pt>
                <c:pt idx="9">
                  <c:v>454</c:v>
                </c:pt>
                <c:pt idx="10">
                  <c:v>440</c:v>
                </c:pt>
                <c:pt idx="11">
                  <c:v>502</c:v>
                </c:pt>
                <c:pt idx="12">
                  <c:v>444</c:v>
                </c:pt>
                <c:pt idx="13">
                  <c:v>457</c:v>
                </c:pt>
                <c:pt idx="14">
                  <c:v>538</c:v>
                </c:pt>
                <c:pt idx="15">
                  <c:v>444</c:v>
                </c:pt>
                <c:pt idx="16" formatCode="General">
                  <c:v>501</c:v>
                </c:pt>
                <c:pt idx="17" formatCode="General">
                  <c:v>467</c:v>
                </c:pt>
                <c:pt idx="18" formatCode="General">
                  <c:v>501</c:v>
                </c:pt>
                <c:pt idx="19" formatCode="General">
                  <c:v>442</c:v>
                </c:pt>
                <c:pt idx="20" formatCode="General">
                  <c:v>500</c:v>
                </c:pt>
                <c:pt idx="21" formatCode="General">
                  <c:v>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E-41FB-A0E4-710AF265E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57088"/>
        <c:axId val="78475264"/>
      </c:barChart>
      <c:catAx>
        <c:axId val="7845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47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475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457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Rejected applications for Maternity Grant</a:t>
            </a:r>
            <a:endParaRPr lang="el-GR"/>
          </a:p>
        </c:rich>
      </c:tx>
      <c:layout>
        <c:manualLayout>
          <c:xMode val="edge"/>
          <c:yMode val="edge"/>
          <c:x val="0.26086956521739191"/>
          <c:y val="3.6423863944906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58280922431865"/>
          <c:y val="0.25046156523252333"/>
          <c:w val="0.7924552637801684"/>
          <c:h val="0.567220312930498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rejected!$A$173:$A$194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rejected!$B$173:$B$194</c:f>
              <c:numCache>
                <c:formatCode>#,##0</c:formatCode>
                <c:ptCount val="22"/>
                <c:pt idx="0">
                  <c:v>410</c:v>
                </c:pt>
                <c:pt idx="1">
                  <c:v>459</c:v>
                </c:pt>
                <c:pt idx="2">
                  <c:v>468</c:v>
                </c:pt>
                <c:pt idx="3">
                  <c:v>453</c:v>
                </c:pt>
                <c:pt idx="4">
                  <c:v>463</c:v>
                </c:pt>
                <c:pt idx="5">
                  <c:v>511</c:v>
                </c:pt>
                <c:pt idx="6">
                  <c:v>397</c:v>
                </c:pt>
                <c:pt idx="7">
                  <c:v>506</c:v>
                </c:pt>
                <c:pt idx="8">
                  <c:v>480</c:v>
                </c:pt>
                <c:pt idx="9">
                  <c:v>588</c:v>
                </c:pt>
                <c:pt idx="10">
                  <c:v>583</c:v>
                </c:pt>
                <c:pt idx="11">
                  <c:v>739</c:v>
                </c:pt>
                <c:pt idx="12">
                  <c:v>704</c:v>
                </c:pt>
                <c:pt idx="13">
                  <c:v>826</c:v>
                </c:pt>
                <c:pt idx="14">
                  <c:v>844</c:v>
                </c:pt>
                <c:pt idx="15">
                  <c:v>735</c:v>
                </c:pt>
                <c:pt idx="16" formatCode="General">
                  <c:v>884</c:v>
                </c:pt>
                <c:pt idx="17" formatCode="General">
                  <c:v>713</c:v>
                </c:pt>
                <c:pt idx="18" formatCode="General">
                  <c:v>546</c:v>
                </c:pt>
                <c:pt idx="19" formatCode="General">
                  <c:v>416</c:v>
                </c:pt>
                <c:pt idx="20" formatCode="General">
                  <c:v>606</c:v>
                </c:pt>
                <c:pt idx="21" formatCode="General">
                  <c:v>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0-4C88-99A8-D517F97B0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6912"/>
        <c:axId val="78492800"/>
      </c:barChart>
      <c:catAx>
        <c:axId val="7848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49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492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486912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Rejected applications for Maternity Allowance</a:t>
            </a:r>
            <a:endParaRPr lang="el-GR"/>
          </a:p>
        </c:rich>
      </c:tx>
      <c:layout>
        <c:manualLayout>
          <c:xMode val="edge"/>
          <c:yMode val="edge"/>
          <c:x val="0.26027397260273971"/>
          <c:y val="3.7162000117397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45005257623613"/>
          <c:y val="0.21271124004236405"/>
          <c:w val="0.79179810725552202"/>
          <c:h val="0.61003637703181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rejected!$A$87:$A$108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rejected!$B$87:$B$108</c:f>
              <c:numCache>
                <c:formatCode>#,##0</c:formatCode>
                <c:ptCount val="22"/>
                <c:pt idx="0">
                  <c:v>422</c:v>
                </c:pt>
                <c:pt idx="1">
                  <c:v>463</c:v>
                </c:pt>
                <c:pt idx="2">
                  <c:v>506</c:v>
                </c:pt>
                <c:pt idx="3">
                  <c:v>466</c:v>
                </c:pt>
                <c:pt idx="4">
                  <c:v>567</c:v>
                </c:pt>
                <c:pt idx="5">
                  <c:v>667</c:v>
                </c:pt>
                <c:pt idx="6">
                  <c:v>580</c:v>
                </c:pt>
                <c:pt idx="7">
                  <c:v>673</c:v>
                </c:pt>
                <c:pt idx="8">
                  <c:v>652</c:v>
                </c:pt>
                <c:pt idx="9">
                  <c:v>704</c:v>
                </c:pt>
                <c:pt idx="10">
                  <c:v>697</c:v>
                </c:pt>
                <c:pt idx="11">
                  <c:v>801</c:v>
                </c:pt>
                <c:pt idx="12">
                  <c:v>692</c:v>
                </c:pt>
                <c:pt idx="13">
                  <c:v>708</c:v>
                </c:pt>
                <c:pt idx="14">
                  <c:v>884</c:v>
                </c:pt>
                <c:pt idx="15">
                  <c:v>716</c:v>
                </c:pt>
                <c:pt idx="16" formatCode="General">
                  <c:v>775</c:v>
                </c:pt>
                <c:pt idx="17" formatCode="General">
                  <c:v>805</c:v>
                </c:pt>
                <c:pt idx="18" formatCode="General">
                  <c:v>560</c:v>
                </c:pt>
                <c:pt idx="19" formatCode="General">
                  <c:v>620</c:v>
                </c:pt>
                <c:pt idx="20" formatCode="General">
                  <c:v>692</c:v>
                </c:pt>
                <c:pt idx="21" formatCode="General">
                  <c:v>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6-42B9-8D38-392867421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03008"/>
        <c:axId val="78604544"/>
      </c:barChart>
      <c:catAx>
        <c:axId val="7860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60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0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603008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4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Rejected</a:t>
            </a:r>
            <a:r>
              <a:rPr lang="en-US" baseline="0"/>
              <a:t> applications for Statutory Pension (and miners)</a:t>
            </a:r>
            <a:endParaRPr lang="el-GR"/>
          </a:p>
        </c:rich>
      </c:tx>
      <c:layout>
        <c:manualLayout>
          <c:xMode val="edge"/>
          <c:yMode val="edge"/>
          <c:x val="0.26086956521739191"/>
          <c:y val="3.54839590005377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9049721924541"/>
          <c:y val="0.21270703231061641"/>
          <c:w val="0.77358728130921151"/>
          <c:h val="0.56201828219748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rejected!$A$217:$A$238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rejected!$B$217:$B$238</c:f>
              <c:numCache>
                <c:formatCode>#,##0</c:formatCode>
                <c:ptCount val="22"/>
                <c:pt idx="0">
                  <c:v>1341</c:v>
                </c:pt>
                <c:pt idx="1">
                  <c:v>2463</c:v>
                </c:pt>
                <c:pt idx="2">
                  <c:v>1887</c:v>
                </c:pt>
                <c:pt idx="3">
                  <c:v>1591</c:v>
                </c:pt>
                <c:pt idx="4">
                  <c:v>1890</c:v>
                </c:pt>
                <c:pt idx="5">
                  <c:v>2215</c:v>
                </c:pt>
                <c:pt idx="6">
                  <c:v>1999</c:v>
                </c:pt>
                <c:pt idx="7">
                  <c:v>2233</c:v>
                </c:pt>
                <c:pt idx="8">
                  <c:v>2146</c:v>
                </c:pt>
                <c:pt idx="9">
                  <c:v>2528</c:v>
                </c:pt>
                <c:pt idx="10">
                  <c:v>2446</c:v>
                </c:pt>
                <c:pt idx="11">
                  <c:v>2572</c:v>
                </c:pt>
                <c:pt idx="12">
                  <c:v>2384</c:v>
                </c:pt>
                <c:pt idx="13">
                  <c:v>2565</c:v>
                </c:pt>
                <c:pt idx="14">
                  <c:v>1953</c:v>
                </c:pt>
                <c:pt idx="15">
                  <c:v>2307</c:v>
                </c:pt>
                <c:pt idx="16">
                  <c:v>2203</c:v>
                </c:pt>
                <c:pt idx="17">
                  <c:v>2283</c:v>
                </c:pt>
                <c:pt idx="18">
                  <c:v>2498</c:v>
                </c:pt>
                <c:pt idx="19">
                  <c:v>2291</c:v>
                </c:pt>
                <c:pt idx="20">
                  <c:v>2349</c:v>
                </c:pt>
                <c:pt idx="21">
                  <c:v>2828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76-4347-82C1-5EAF5F881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45120"/>
        <c:axId val="78646656"/>
      </c:barChart>
      <c:catAx>
        <c:axId val="7864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64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4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645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Rejected applications for Widows Pension</a:t>
            </a:r>
            <a:endParaRPr lang="el-GR"/>
          </a:p>
        </c:rich>
      </c:tx>
      <c:layout>
        <c:manualLayout>
          <c:xMode val="edge"/>
          <c:yMode val="edge"/>
          <c:x val="0.26287262872628731"/>
          <c:y val="3.6423863944906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50000000000001"/>
          <c:y val="0.21774053884290173"/>
          <c:w val="0.79375000000000062"/>
          <c:h val="0.558219709715772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rejected!$A$244:$A$265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rejected!$B$244:$B$265</c:f>
              <c:numCache>
                <c:formatCode>#,##0</c:formatCode>
                <c:ptCount val="22"/>
                <c:pt idx="0">
                  <c:v>89</c:v>
                </c:pt>
                <c:pt idx="1">
                  <c:v>265</c:v>
                </c:pt>
                <c:pt idx="2">
                  <c:v>88</c:v>
                </c:pt>
                <c:pt idx="3">
                  <c:v>111</c:v>
                </c:pt>
                <c:pt idx="4">
                  <c:v>119</c:v>
                </c:pt>
                <c:pt idx="5">
                  <c:v>216</c:v>
                </c:pt>
                <c:pt idx="6">
                  <c:v>95</c:v>
                </c:pt>
                <c:pt idx="7">
                  <c:v>127</c:v>
                </c:pt>
                <c:pt idx="8">
                  <c:v>132</c:v>
                </c:pt>
                <c:pt idx="9">
                  <c:v>117</c:v>
                </c:pt>
                <c:pt idx="10">
                  <c:v>94</c:v>
                </c:pt>
                <c:pt idx="11">
                  <c:v>153</c:v>
                </c:pt>
                <c:pt idx="12">
                  <c:v>98</c:v>
                </c:pt>
                <c:pt idx="13">
                  <c:v>162</c:v>
                </c:pt>
                <c:pt idx="14">
                  <c:v>117</c:v>
                </c:pt>
                <c:pt idx="15">
                  <c:v>99</c:v>
                </c:pt>
                <c:pt idx="16" formatCode="General">
                  <c:v>134</c:v>
                </c:pt>
                <c:pt idx="17" formatCode="General">
                  <c:v>129</c:v>
                </c:pt>
                <c:pt idx="18" formatCode="General">
                  <c:v>77</c:v>
                </c:pt>
                <c:pt idx="19" formatCode="General">
                  <c:v>389</c:v>
                </c:pt>
                <c:pt idx="20" formatCode="General">
                  <c:v>559</c:v>
                </c:pt>
                <c:pt idx="21" formatCode="General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0-42AF-8518-13F56AAD0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83136"/>
        <c:axId val="78693120"/>
      </c:barChart>
      <c:catAx>
        <c:axId val="7868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69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9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683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Rejected applications for Disablement Pension</a:t>
            </a:r>
            <a:endParaRPr lang="el-GR"/>
          </a:p>
        </c:rich>
      </c:tx>
      <c:layout>
        <c:manualLayout>
          <c:xMode val="edge"/>
          <c:yMode val="edge"/>
          <c:x val="0.26158038147138962"/>
          <c:y val="3.6912719243427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9876383529435"/>
          <c:y val="0.24202989843660846"/>
          <c:w val="0.84012667779970063"/>
          <c:h val="0.535145954581764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rejected!$A$299:$A$320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rejected!$B$299:$B$320</c:f>
              <c:numCache>
                <c:formatCode>#,##0</c:formatCode>
                <c:ptCount val="22"/>
                <c:pt idx="0" formatCode="General">
                  <c:v>29</c:v>
                </c:pt>
                <c:pt idx="1">
                  <c:v>20</c:v>
                </c:pt>
                <c:pt idx="2">
                  <c:v>36</c:v>
                </c:pt>
                <c:pt idx="3">
                  <c:v>37</c:v>
                </c:pt>
                <c:pt idx="4">
                  <c:v>44</c:v>
                </c:pt>
                <c:pt idx="5">
                  <c:v>36</c:v>
                </c:pt>
                <c:pt idx="6">
                  <c:v>33</c:v>
                </c:pt>
                <c:pt idx="7">
                  <c:v>30</c:v>
                </c:pt>
                <c:pt idx="8">
                  <c:v>54</c:v>
                </c:pt>
                <c:pt idx="9">
                  <c:v>45</c:v>
                </c:pt>
                <c:pt idx="10">
                  <c:v>38</c:v>
                </c:pt>
                <c:pt idx="11">
                  <c:v>43</c:v>
                </c:pt>
                <c:pt idx="12">
                  <c:v>29</c:v>
                </c:pt>
                <c:pt idx="13">
                  <c:v>29</c:v>
                </c:pt>
                <c:pt idx="14">
                  <c:v>19</c:v>
                </c:pt>
                <c:pt idx="15">
                  <c:v>25</c:v>
                </c:pt>
                <c:pt idx="16">
                  <c:v>17</c:v>
                </c:pt>
                <c:pt idx="17">
                  <c:v>27</c:v>
                </c:pt>
                <c:pt idx="18">
                  <c:v>36</c:v>
                </c:pt>
                <c:pt idx="19">
                  <c:v>40</c:v>
                </c:pt>
                <c:pt idx="20">
                  <c:v>10</c:v>
                </c:pt>
                <c:pt idx="2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E-484A-808B-87ACD1C46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05024"/>
        <c:axId val="78706560"/>
      </c:barChart>
      <c:catAx>
        <c:axId val="7870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70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706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705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Rejected</a:t>
            </a:r>
            <a:r>
              <a:rPr lang="en-US" baseline="0"/>
              <a:t> applications for Orphan's Benefit</a:t>
            </a:r>
            <a:endParaRPr lang="el-GR"/>
          </a:p>
        </c:rich>
      </c:tx>
      <c:layout>
        <c:manualLayout>
          <c:xMode val="edge"/>
          <c:yMode val="edge"/>
          <c:x val="0.25956284153005482"/>
          <c:y val="3.6184168567714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9644457234088"/>
          <c:y val="0.21339472396458917"/>
          <c:w val="0.821317871580304"/>
          <c:h val="0.562565950442634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rejected!$A$326:$A$347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rejected!$B$326:$B$347</c:f>
              <c:numCache>
                <c:formatCode>#,##0</c:formatCode>
                <c:ptCount val="22"/>
                <c:pt idx="0" formatCode="General">
                  <c:v>16</c:v>
                </c:pt>
                <c:pt idx="1">
                  <c:v>24</c:v>
                </c:pt>
                <c:pt idx="2">
                  <c:v>22</c:v>
                </c:pt>
                <c:pt idx="3">
                  <c:v>42</c:v>
                </c:pt>
                <c:pt idx="4">
                  <c:v>33</c:v>
                </c:pt>
                <c:pt idx="5">
                  <c:v>28</c:v>
                </c:pt>
                <c:pt idx="6">
                  <c:v>34</c:v>
                </c:pt>
                <c:pt idx="7">
                  <c:v>57</c:v>
                </c:pt>
                <c:pt idx="8" formatCode="General">
                  <c:v>52</c:v>
                </c:pt>
                <c:pt idx="9" formatCode="General">
                  <c:v>56</c:v>
                </c:pt>
                <c:pt idx="10" formatCode="General">
                  <c:v>62</c:v>
                </c:pt>
                <c:pt idx="11" formatCode="General">
                  <c:v>87</c:v>
                </c:pt>
                <c:pt idx="12" formatCode="General">
                  <c:v>59</c:v>
                </c:pt>
                <c:pt idx="13" formatCode="General">
                  <c:v>85</c:v>
                </c:pt>
                <c:pt idx="14" formatCode="General">
                  <c:v>54</c:v>
                </c:pt>
                <c:pt idx="15" formatCode="General">
                  <c:v>35</c:v>
                </c:pt>
                <c:pt idx="16" formatCode="General">
                  <c:v>49</c:v>
                </c:pt>
                <c:pt idx="17" formatCode="General">
                  <c:v>40</c:v>
                </c:pt>
                <c:pt idx="18" formatCode="General">
                  <c:v>49</c:v>
                </c:pt>
                <c:pt idx="19" formatCode="General">
                  <c:v>80</c:v>
                </c:pt>
                <c:pt idx="20" formatCode="General">
                  <c:v>66</c:v>
                </c:pt>
                <c:pt idx="21" formatCode="General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1-4FEF-B78A-909663CAB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55328"/>
        <c:axId val="78756864"/>
      </c:barChart>
      <c:catAx>
        <c:axId val="7875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75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756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755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Rejected applications for Invalidity Pension</a:t>
            </a:r>
            <a:endParaRPr lang="el-GR"/>
          </a:p>
        </c:rich>
      </c:tx>
      <c:layout>
        <c:manualLayout>
          <c:xMode val="edge"/>
          <c:yMode val="edge"/>
          <c:x val="0.26287262872628731"/>
          <c:y val="3.44828771403574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52251474828836"/>
          <c:y val="0.20517112651755182"/>
          <c:w val="0.7924552637801684"/>
          <c:h val="0.590852756951197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rejected!$A$271:$A$292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rejected!$B$271:$B$292</c:f>
              <c:numCache>
                <c:formatCode>#,##0</c:formatCode>
                <c:ptCount val="22"/>
                <c:pt idx="0" formatCode="General">
                  <c:v>793</c:v>
                </c:pt>
                <c:pt idx="1">
                  <c:v>471</c:v>
                </c:pt>
                <c:pt idx="2">
                  <c:v>537</c:v>
                </c:pt>
                <c:pt idx="3">
                  <c:v>943</c:v>
                </c:pt>
                <c:pt idx="4">
                  <c:v>673</c:v>
                </c:pt>
                <c:pt idx="5">
                  <c:v>669</c:v>
                </c:pt>
                <c:pt idx="6">
                  <c:v>793</c:v>
                </c:pt>
                <c:pt idx="7">
                  <c:v>760</c:v>
                </c:pt>
                <c:pt idx="8">
                  <c:v>838</c:v>
                </c:pt>
                <c:pt idx="9">
                  <c:v>759</c:v>
                </c:pt>
                <c:pt idx="10">
                  <c:v>838</c:v>
                </c:pt>
                <c:pt idx="11">
                  <c:v>866</c:v>
                </c:pt>
                <c:pt idx="12">
                  <c:v>984</c:v>
                </c:pt>
                <c:pt idx="13">
                  <c:v>795</c:v>
                </c:pt>
                <c:pt idx="14">
                  <c:v>680</c:v>
                </c:pt>
                <c:pt idx="15">
                  <c:v>574</c:v>
                </c:pt>
                <c:pt idx="16" formatCode="General">
                  <c:v>677</c:v>
                </c:pt>
                <c:pt idx="17" formatCode="General">
                  <c:v>592</c:v>
                </c:pt>
                <c:pt idx="18" formatCode="General">
                  <c:v>449</c:v>
                </c:pt>
                <c:pt idx="19" formatCode="General">
                  <c:v>497</c:v>
                </c:pt>
                <c:pt idx="20" formatCode="General">
                  <c:v>526</c:v>
                </c:pt>
                <c:pt idx="21" formatCode="General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6-47DB-AFDD-7E2765D2B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81056"/>
        <c:axId val="78811520"/>
      </c:barChart>
      <c:catAx>
        <c:axId val="7878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81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811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781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Rejected</a:t>
            </a:r>
            <a:r>
              <a:rPr lang="en-US" baseline="0"/>
              <a:t> applications for Social Pension</a:t>
            </a:r>
            <a:endParaRPr lang="el-GR"/>
          </a:p>
        </c:rich>
      </c:tx>
      <c:layout>
        <c:manualLayout>
          <c:xMode val="edge"/>
          <c:yMode val="edge"/>
          <c:x val="0.25824175824175771"/>
          <c:y val="3.6184168567714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50000000000001"/>
          <c:y val="0.21339472396458917"/>
          <c:w val="0.79375000000000062"/>
          <c:h val="0.5625659504426345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rejected!$A$353:$A$374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rejected!$B$353:$B$374</c:f>
              <c:numCache>
                <c:formatCode>#,##0</c:formatCode>
                <c:ptCount val="22"/>
                <c:pt idx="0">
                  <c:v>405</c:v>
                </c:pt>
                <c:pt idx="1">
                  <c:v>438</c:v>
                </c:pt>
                <c:pt idx="2">
                  <c:v>485</c:v>
                </c:pt>
                <c:pt idx="3">
                  <c:v>374</c:v>
                </c:pt>
                <c:pt idx="4">
                  <c:v>343</c:v>
                </c:pt>
                <c:pt idx="5">
                  <c:v>371</c:v>
                </c:pt>
                <c:pt idx="6">
                  <c:v>332</c:v>
                </c:pt>
                <c:pt idx="7">
                  <c:v>516</c:v>
                </c:pt>
                <c:pt idx="8">
                  <c:v>409</c:v>
                </c:pt>
                <c:pt idx="9">
                  <c:v>417</c:v>
                </c:pt>
                <c:pt idx="10">
                  <c:v>323</c:v>
                </c:pt>
                <c:pt idx="11">
                  <c:v>328</c:v>
                </c:pt>
                <c:pt idx="12">
                  <c:v>279</c:v>
                </c:pt>
                <c:pt idx="13">
                  <c:v>203</c:v>
                </c:pt>
                <c:pt idx="14">
                  <c:v>211</c:v>
                </c:pt>
                <c:pt idx="15">
                  <c:v>206</c:v>
                </c:pt>
                <c:pt idx="16">
                  <c:v>253</c:v>
                </c:pt>
                <c:pt idx="17">
                  <c:v>298</c:v>
                </c:pt>
                <c:pt idx="18">
                  <c:v>129</c:v>
                </c:pt>
                <c:pt idx="19">
                  <c:v>235</c:v>
                </c:pt>
                <c:pt idx="20">
                  <c:v>428</c:v>
                </c:pt>
                <c:pt idx="21">
                  <c:v>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71-4A3E-A7EA-9EB4E7101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43904"/>
        <c:axId val="78845440"/>
      </c:barChart>
      <c:catAx>
        <c:axId val="788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84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845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843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Accepted applications for Injury Benefit</a:t>
            </a:r>
            <a:endParaRPr lang="el-GR"/>
          </a:p>
        </c:rich>
      </c:tx>
      <c:layout>
        <c:manualLayout>
          <c:xMode val="edge"/>
          <c:yMode val="edge"/>
          <c:x val="0.28918918918918973"/>
          <c:y val="3.4055712824416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08810340713725"/>
          <c:y val="0.25980546549328387"/>
          <c:w val="0.79310466225120968"/>
          <c:h val="0.4607865195433113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accepted!$A$61:$A$82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accepted!$B$61:$B$82</c:f>
              <c:numCache>
                <c:formatCode>#,##0</c:formatCode>
                <c:ptCount val="22"/>
                <c:pt idx="0">
                  <c:v>2166</c:v>
                </c:pt>
                <c:pt idx="1">
                  <c:v>2034</c:v>
                </c:pt>
                <c:pt idx="2">
                  <c:v>2165</c:v>
                </c:pt>
                <c:pt idx="3">
                  <c:v>2189</c:v>
                </c:pt>
                <c:pt idx="4">
                  <c:v>2213</c:v>
                </c:pt>
                <c:pt idx="5">
                  <c:v>2185</c:v>
                </c:pt>
                <c:pt idx="6">
                  <c:v>1998</c:v>
                </c:pt>
                <c:pt idx="7">
                  <c:v>2175</c:v>
                </c:pt>
                <c:pt idx="8">
                  <c:v>1972</c:v>
                </c:pt>
                <c:pt idx="9">
                  <c:v>1435</c:v>
                </c:pt>
                <c:pt idx="10">
                  <c:v>1738</c:v>
                </c:pt>
                <c:pt idx="11">
                  <c:v>1307</c:v>
                </c:pt>
                <c:pt idx="12">
                  <c:v>1264</c:v>
                </c:pt>
                <c:pt idx="13">
                  <c:v>1049</c:v>
                </c:pt>
                <c:pt idx="14">
                  <c:v>1092</c:v>
                </c:pt>
                <c:pt idx="15">
                  <c:v>1587</c:v>
                </c:pt>
                <c:pt idx="16">
                  <c:v>1165</c:v>
                </c:pt>
                <c:pt idx="17">
                  <c:v>1519</c:v>
                </c:pt>
                <c:pt idx="18">
                  <c:v>2193</c:v>
                </c:pt>
                <c:pt idx="19">
                  <c:v>1088</c:v>
                </c:pt>
                <c:pt idx="20">
                  <c:v>854</c:v>
                </c:pt>
                <c:pt idx="21">
                  <c:v>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D-42FD-8EEC-A1411AAE7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891712"/>
        <c:axId val="59893248"/>
      </c:barChart>
      <c:catAx>
        <c:axId val="5989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5989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893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59891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Rejected applications for Holiday Payment</a:t>
            </a:r>
            <a:endParaRPr lang="el-GR"/>
          </a:p>
        </c:rich>
      </c:tx>
      <c:layout>
        <c:manualLayout>
          <c:xMode val="edge"/>
          <c:yMode val="edge"/>
          <c:x val="0.21095890410958903"/>
          <c:y val="3.6666583869445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068590794729594"/>
          <c:y val="0.15743506199656127"/>
          <c:w val="0.7757032944633937"/>
          <c:h val="0.6185252059009867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chemeClr val="tx1"/>
              </a:solidFill>
            </a:ln>
          </c:spPr>
          <c:invertIfNegative val="0"/>
          <c:cat>
            <c:numRef>
              <c:f>rejected!$A$380:$A$401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rejected!$B$380:$B$401</c:f>
              <c:numCache>
                <c:formatCode>#,##0</c:formatCode>
                <c:ptCount val="22"/>
                <c:pt idx="0">
                  <c:v>17167</c:v>
                </c:pt>
                <c:pt idx="1">
                  <c:v>26315</c:v>
                </c:pt>
                <c:pt idx="2">
                  <c:v>27445</c:v>
                </c:pt>
                <c:pt idx="3">
                  <c:v>30461</c:v>
                </c:pt>
                <c:pt idx="4">
                  <c:v>32662</c:v>
                </c:pt>
                <c:pt idx="5">
                  <c:v>29882</c:v>
                </c:pt>
                <c:pt idx="6">
                  <c:v>33855</c:v>
                </c:pt>
                <c:pt idx="7">
                  <c:v>43149</c:v>
                </c:pt>
                <c:pt idx="8">
                  <c:v>44890</c:v>
                </c:pt>
                <c:pt idx="9">
                  <c:v>37260</c:v>
                </c:pt>
                <c:pt idx="10">
                  <c:v>42758</c:v>
                </c:pt>
                <c:pt idx="11">
                  <c:v>37485</c:v>
                </c:pt>
                <c:pt idx="12">
                  <c:v>37557</c:v>
                </c:pt>
                <c:pt idx="13">
                  <c:v>35420</c:v>
                </c:pt>
                <c:pt idx="14">
                  <c:v>34612</c:v>
                </c:pt>
                <c:pt idx="15">
                  <c:v>30889</c:v>
                </c:pt>
                <c:pt idx="16">
                  <c:v>33778</c:v>
                </c:pt>
                <c:pt idx="17">
                  <c:v>40367</c:v>
                </c:pt>
                <c:pt idx="18">
                  <c:v>40892</c:v>
                </c:pt>
                <c:pt idx="19">
                  <c:v>41072</c:v>
                </c:pt>
                <c:pt idx="20">
                  <c:v>33764</c:v>
                </c:pt>
                <c:pt idx="21">
                  <c:v>32162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D-427B-8FB8-69D58A038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86016"/>
        <c:axId val="78887552"/>
      </c:barChart>
      <c:catAx>
        <c:axId val="7888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88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88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886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Rejected applications for Redundancy Payment</a:t>
            </a:r>
            <a:endParaRPr lang="el-GR"/>
          </a:p>
        </c:rich>
      </c:tx>
      <c:layout>
        <c:manualLayout>
          <c:xMode val="edge"/>
          <c:yMode val="edge"/>
          <c:x val="0.26086956521739191"/>
          <c:y val="3.41616147539079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00024038497654"/>
          <c:y val="0.1841048215429768"/>
          <c:w val="0.79692427422517376"/>
          <c:h val="0.61292702585405168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chemeClr val="tx1"/>
              </a:solidFill>
            </a:ln>
          </c:spPr>
          <c:invertIfNegative val="0"/>
          <c:cat>
            <c:numRef>
              <c:f>rejected!$A$406:$A$427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rejected!$B$406:$B$427</c:f>
              <c:numCache>
                <c:formatCode>#,##0</c:formatCode>
                <c:ptCount val="22"/>
                <c:pt idx="0">
                  <c:v>941</c:v>
                </c:pt>
                <c:pt idx="1">
                  <c:v>486</c:v>
                </c:pt>
                <c:pt idx="2">
                  <c:v>607</c:v>
                </c:pt>
                <c:pt idx="3">
                  <c:v>989</c:v>
                </c:pt>
                <c:pt idx="4">
                  <c:v>738</c:v>
                </c:pt>
                <c:pt idx="5">
                  <c:v>889</c:v>
                </c:pt>
                <c:pt idx="6">
                  <c:v>591</c:v>
                </c:pt>
                <c:pt idx="7">
                  <c:v>549</c:v>
                </c:pt>
                <c:pt idx="8">
                  <c:v>582</c:v>
                </c:pt>
                <c:pt idx="9">
                  <c:v>926</c:v>
                </c:pt>
                <c:pt idx="10">
                  <c:v>1196</c:v>
                </c:pt>
                <c:pt idx="11">
                  <c:v>1350</c:v>
                </c:pt>
                <c:pt idx="12">
                  <c:v>1917</c:v>
                </c:pt>
                <c:pt idx="13">
                  <c:v>2102</c:v>
                </c:pt>
                <c:pt idx="14">
                  <c:v>878</c:v>
                </c:pt>
                <c:pt idx="15">
                  <c:v>1371</c:v>
                </c:pt>
                <c:pt idx="16">
                  <c:v>875</c:v>
                </c:pt>
                <c:pt idx="17">
                  <c:v>768</c:v>
                </c:pt>
                <c:pt idx="18">
                  <c:v>726</c:v>
                </c:pt>
                <c:pt idx="19">
                  <c:v>549</c:v>
                </c:pt>
                <c:pt idx="20">
                  <c:v>990</c:v>
                </c:pt>
                <c:pt idx="21">
                  <c:v>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FD-490E-BB81-E67A58F6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03552"/>
        <c:axId val="78991360"/>
      </c:barChart>
      <c:catAx>
        <c:axId val="7890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99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991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903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Rejected applications for Paternity Allowance</a:t>
            </a:r>
            <a:endParaRPr lang="el-GR"/>
          </a:p>
        </c:rich>
      </c:tx>
      <c:layout>
        <c:manualLayout>
          <c:xMode val="edge"/>
          <c:yMode val="edge"/>
          <c:x val="0.26027397260273971"/>
          <c:y val="3.7162000117397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45005257623613"/>
          <c:y val="0.21271124004236405"/>
          <c:w val="0.79179810725552202"/>
          <c:h val="0.6100363770318183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rejected!$A$113:$A$118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rejected!$B$113:$B$118</c:f>
              <c:numCache>
                <c:formatCode>#,##0</c:formatCode>
                <c:ptCount val="6"/>
                <c:pt idx="0">
                  <c:v>227</c:v>
                </c:pt>
                <c:pt idx="1">
                  <c:v>429</c:v>
                </c:pt>
                <c:pt idx="2">
                  <c:v>241</c:v>
                </c:pt>
                <c:pt idx="3">
                  <c:v>596</c:v>
                </c:pt>
                <c:pt idx="4">
                  <c:v>1405</c:v>
                </c:pt>
                <c:pt idx="5">
                  <c:v>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E-451F-975B-889C3513C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03008"/>
        <c:axId val="78604544"/>
      </c:barChart>
      <c:catAx>
        <c:axId val="7860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60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0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603008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4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Rejected</a:t>
            </a:r>
            <a:r>
              <a:rPr lang="en-US" baseline="0"/>
              <a:t> applications for Honorary Benefit</a:t>
            </a:r>
            <a:endParaRPr lang="el-GR"/>
          </a:p>
        </c:rich>
      </c:tx>
      <c:layout>
        <c:manualLayout>
          <c:xMode val="edge"/>
          <c:yMode val="edge"/>
          <c:x val="0.26027384788283575"/>
          <c:y val="3.71616576097001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68493150684931"/>
          <c:y val="0.20054971957326309"/>
          <c:w val="0.81369863013698629"/>
          <c:h val="0.6620888002350191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rejected!$A$127:$A$131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rejected!$B$127:$B$131</c:f>
              <c:numCache>
                <c:formatCode>#,##0</c:formatCode>
                <c:ptCount val="5"/>
                <c:pt idx="0">
                  <c:v>2281</c:v>
                </c:pt>
                <c:pt idx="1">
                  <c:v>1766</c:v>
                </c:pt>
                <c:pt idx="2">
                  <c:v>574</c:v>
                </c:pt>
                <c:pt idx="3">
                  <c:v>138</c:v>
                </c:pt>
                <c:pt idx="4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3-4F44-AF29-D3DABAEC4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647248"/>
        <c:axId val="1"/>
      </c:barChart>
      <c:catAx>
        <c:axId val="46264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462647248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4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Rejected</a:t>
            </a:r>
            <a:r>
              <a:rPr lang="en-US" baseline="0"/>
              <a:t> applications for Special Benefit for people with thalassemia</a:t>
            </a:r>
            <a:endParaRPr lang="el-GR"/>
          </a:p>
        </c:rich>
      </c:tx>
      <c:layout>
        <c:manualLayout>
          <c:xMode val="edge"/>
          <c:yMode val="edge"/>
          <c:x val="0.26086950302874262"/>
          <c:y val="3.6424018426268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43478260869565"/>
          <c:y val="0.23513544543845735"/>
          <c:w val="0.82880434782608692"/>
          <c:h val="0.618919735694330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rejected!$A$200:$A$201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rejected!$B$200:$B$201</c:f>
              <c:numCache>
                <c:formatCode>#,##0</c:formatCode>
                <c:ptCount val="2"/>
                <c:pt idx="0" formatCode="General">
                  <c:v>15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00-4DED-A195-CC92FE200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638896"/>
        <c:axId val="1"/>
      </c:barChart>
      <c:catAx>
        <c:axId val="46263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462638896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Examined applications</a:t>
            </a:r>
            <a:r>
              <a:rPr lang="en-US" baseline="0"/>
              <a:t> for Unemployment Benefit</a:t>
            </a:r>
            <a:endParaRPr lang="el-GR"/>
          </a:p>
        </c:rich>
      </c:tx>
      <c:layout>
        <c:manualLayout>
          <c:xMode val="edge"/>
          <c:yMode val="edge"/>
          <c:x val="0.20596205962059624"/>
          <c:y val="4.96115655445981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44964686985152"/>
          <c:y val="0.23679417122040103"/>
          <c:w val="0.80651945320715035"/>
          <c:h val="0.601736586205412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total!$A$7:$A$28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total!$B$7:$B$28</c:f>
              <c:numCache>
                <c:formatCode>#,##0</c:formatCode>
                <c:ptCount val="22"/>
                <c:pt idx="0">
                  <c:v>25875</c:v>
                </c:pt>
                <c:pt idx="1">
                  <c:v>31162</c:v>
                </c:pt>
                <c:pt idx="2">
                  <c:v>31015</c:v>
                </c:pt>
                <c:pt idx="3">
                  <c:v>30893</c:v>
                </c:pt>
                <c:pt idx="4">
                  <c:v>34415</c:v>
                </c:pt>
                <c:pt idx="5">
                  <c:v>31999</c:v>
                </c:pt>
                <c:pt idx="6">
                  <c:v>30257</c:v>
                </c:pt>
                <c:pt idx="7">
                  <c:v>30398</c:v>
                </c:pt>
                <c:pt idx="8">
                  <c:v>43374</c:v>
                </c:pt>
                <c:pt idx="9">
                  <c:v>43317</c:v>
                </c:pt>
                <c:pt idx="10">
                  <c:v>48127</c:v>
                </c:pt>
                <c:pt idx="11">
                  <c:v>56963</c:v>
                </c:pt>
                <c:pt idx="12">
                  <c:v>59967</c:v>
                </c:pt>
                <c:pt idx="13">
                  <c:v>48255</c:v>
                </c:pt>
                <c:pt idx="14">
                  <c:v>46030</c:v>
                </c:pt>
                <c:pt idx="15">
                  <c:v>42213</c:v>
                </c:pt>
                <c:pt idx="16">
                  <c:v>39296</c:v>
                </c:pt>
                <c:pt idx="17">
                  <c:v>40805</c:v>
                </c:pt>
                <c:pt idx="18">
                  <c:v>40387</c:v>
                </c:pt>
                <c:pt idx="19">
                  <c:v>47543</c:v>
                </c:pt>
                <c:pt idx="20">
                  <c:v>25962</c:v>
                </c:pt>
                <c:pt idx="21">
                  <c:v>52486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A-48A6-A44B-DBB396E6B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85568"/>
        <c:axId val="79087104"/>
      </c:barChart>
      <c:catAx>
        <c:axId val="7908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908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087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9085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Examined applications for Sickness Benefit</a:t>
            </a:r>
            <a:endParaRPr lang="el-GR"/>
          </a:p>
        </c:rich>
      </c:tx>
      <c:layout>
        <c:manualLayout>
          <c:xMode val="edge"/>
          <c:yMode val="edge"/>
          <c:x val="0.28184281842818426"/>
          <c:y val="3.7161912138031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7967942686421"/>
          <c:y val="0.23572860022331463"/>
          <c:w val="0.82390168210105863"/>
          <c:h val="0.596686242948912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total!$A$34:$A$55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total!$B$34:$B$55</c:f>
              <c:numCache>
                <c:formatCode>#,##0</c:formatCode>
                <c:ptCount val="22"/>
                <c:pt idx="0">
                  <c:v>37288</c:v>
                </c:pt>
                <c:pt idx="1">
                  <c:v>46864</c:v>
                </c:pt>
                <c:pt idx="2">
                  <c:v>56711</c:v>
                </c:pt>
                <c:pt idx="3">
                  <c:v>53104</c:v>
                </c:pt>
                <c:pt idx="4">
                  <c:v>48134</c:v>
                </c:pt>
                <c:pt idx="5">
                  <c:v>59570</c:v>
                </c:pt>
                <c:pt idx="6">
                  <c:v>59808</c:v>
                </c:pt>
                <c:pt idx="7">
                  <c:v>62281</c:v>
                </c:pt>
                <c:pt idx="8">
                  <c:v>65772</c:v>
                </c:pt>
                <c:pt idx="9">
                  <c:v>73024</c:v>
                </c:pt>
                <c:pt idx="10">
                  <c:v>73024</c:v>
                </c:pt>
                <c:pt idx="11">
                  <c:v>67592</c:v>
                </c:pt>
                <c:pt idx="12">
                  <c:v>49956</c:v>
                </c:pt>
                <c:pt idx="13">
                  <c:v>49186</c:v>
                </c:pt>
                <c:pt idx="14">
                  <c:v>47030</c:v>
                </c:pt>
                <c:pt idx="15">
                  <c:v>61595</c:v>
                </c:pt>
                <c:pt idx="16">
                  <c:v>54899</c:v>
                </c:pt>
                <c:pt idx="17">
                  <c:v>65950</c:v>
                </c:pt>
                <c:pt idx="18">
                  <c:v>63827</c:v>
                </c:pt>
                <c:pt idx="19">
                  <c:v>54371</c:v>
                </c:pt>
                <c:pt idx="20">
                  <c:v>101230</c:v>
                </c:pt>
                <c:pt idx="21">
                  <c:v>145940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B-4CC2-8681-C51D64ECF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43360"/>
        <c:axId val="78944896"/>
      </c:barChart>
      <c:catAx>
        <c:axId val="7894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94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944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943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Examined applications for Injury Benefit</a:t>
            </a:r>
            <a:endParaRPr lang="el-GR"/>
          </a:p>
        </c:rich>
      </c:tx>
      <c:layout>
        <c:manualLayout>
          <c:xMode val="edge"/>
          <c:yMode val="edge"/>
          <c:x val="0.27989130434782661"/>
          <c:y val="3.4055592448534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08810340713736"/>
          <c:y val="0.25980546549328387"/>
          <c:w val="0.79310466225120968"/>
          <c:h val="0.46078651954331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total!$A$63:$A$84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total!$B$63:$B$84</c:f>
              <c:numCache>
                <c:formatCode>#,##0</c:formatCode>
                <c:ptCount val="22"/>
                <c:pt idx="0">
                  <c:v>2409</c:v>
                </c:pt>
                <c:pt idx="1">
                  <c:v>2186</c:v>
                </c:pt>
                <c:pt idx="2">
                  <c:v>2341</c:v>
                </c:pt>
                <c:pt idx="3">
                  <c:v>2411</c:v>
                </c:pt>
                <c:pt idx="4">
                  <c:v>2463</c:v>
                </c:pt>
                <c:pt idx="5">
                  <c:v>2429</c:v>
                </c:pt>
                <c:pt idx="6">
                  <c:v>2272</c:v>
                </c:pt>
                <c:pt idx="7">
                  <c:v>2433</c:v>
                </c:pt>
                <c:pt idx="8">
                  <c:v>2230</c:v>
                </c:pt>
                <c:pt idx="9">
                  <c:v>1641</c:v>
                </c:pt>
                <c:pt idx="10">
                  <c:v>2041</c:v>
                </c:pt>
                <c:pt idx="11">
                  <c:v>1655</c:v>
                </c:pt>
                <c:pt idx="12">
                  <c:v>1631</c:v>
                </c:pt>
                <c:pt idx="13">
                  <c:v>1326</c:v>
                </c:pt>
                <c:pt idx="14">
                  <c:v>1388</c:v>
                </c:pt>
                <c:pt idx="15">
                  <c:v>1943</c:v>
                </c:pt>
                <c:pt idx="16">
                  <c:v>1418</c:v>
                </c:pt>
                <c:pt idx="17">
                  <c:v>1885</c:v>
                </c:pt>
                <c:pt idx="18">
                  <c:v>2804</c:v>
                </c:pt>
                <c:pt idx="19">
                  <c:v>1554</c:v>
                </c:pt>
                <c:pt idx="20">
                  <c:v>1044</c:v>
                </c:pt>
                <c:pt idx="21">
                  <c:v>1719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9-4486-83DB-17E3A44CD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60896"/>
        <c:axId val="79106048"/>
      </c:barChart>
      <c:catAx>
        <c:axId val="7896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910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106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8960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Examined applications for Funeral Grant</a:t>
            </a:r>
            <a:endParaRPr lang="el-GR"/>
          </a:p>
        </c:rich>
      </c:tx>
      <c:layout>
        <c:manualLayout>
          <c:xMode val="edge"/>
          <c:yMode val="edge"/>
          <c:x val="0.27868852459016391"/>
          <c:y val="3.7931040378910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50000000000001"/>
          <c:y val="0.22162351327705609"/>
          <c:w val="0.79375000000000062"/>
          <c:h val="0.55060272871296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total!$A$152:$A$173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total!$B$152:$B$173</c:f>
              <c:numCache>
                <c:formatCode>#,##0</c:formatCode>
                <c:ptCount val="22"/>
                <c:pt idx="0">
                  <c:v>4451</c:v>
                </c:pt>
                <c:pt idx="1">
                  <c:v>4643</c:v>
                </c:pt>
                <c:pt idx="2">
                  <c:v>4914</c:v>
                </c:pt>
                <c:pt idx="3">
                  <c:v>5018</c:v>
                </c:pt>
                <c:pt idx="4">
                  <c:v>5179</c:v>
                </c:pt>
                <c:pt idx="5">
                  <c:v>5002</c:v>
                </c:pt>
                <c:pt idx="6">
                  <c:v>4888</c:v>
                </c:pt>
                <c:pt idx="7">
                  <c:v>4935</c:v>
                </c:pt>
                <c:pt idx="8">
                  <c:v>4955</c:v>
                </c:pt>
                <c:pt idx="9">
                  <c:v>5033</c:v>
                </c:pt>
                <c:pt idx="10">
                  <c:v>4648</c:v>
                </c:pt>
                <c:pt idx="11">
                  <c:v>5838</c:v>
                </c:pt>
                <c:pt idx="12">
                  <c:v>4525</c:v>
                </c:pt>
                <c:pt idx="13">
                  <c:v>5168</c:v>
                </c:pt>
                <c:pt idx="14">
                  <c:v>5554</c:v>
                </c:pt>
                <c:pt idx="15">
                  <c:v>5408</c:v>
                </c:pt>
                <c:pt idx="16">
                  <c:v>5581</c:v>
                </c:pt>
                <c:pt idx="17">
                  <c:v>4980</c:v>
                </c:pt>
                <c:pt idx="18">
                  <c:v>5735</c:v>
                </c:pt>
                <c:pt idx="19">
                  <c:v>5071</c:v>
                </c:pt>
                <c:pt idx="20">
                  <c:v>6527</c:v>
                </c:pt>
                <c:pt idx="21">
                  <c:v>7197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2-4D39-A85A-4199FB179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13600"/>
        <c:axId val="79156352"/>
      </c:barChart>
      <c:catAx>
        <c:axId val="7911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915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156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9113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Examined applications</a:t>
            </a:r>
            <a:r>
              <a:rPr lang="en-US" baseline="0"/>
              <a:t> for Maternity Grant</a:t>
            </a:r>
            <a:endParaRPr lang="el-GR"/>
          </a:p>
        </c:rich>
      </c:tx>
      <c:layout>
        <c:manualLayout>
          <c:xMode val="edge"/>
          <c:yMode val="edge"/>
          <c:x val="0.27989130434782661"/>
          <c:y val="3.6423863944906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58280922431865"/>
          <c:y val="0.25046156523252333"/>
          <c:w val="0.7924552637801684"/>
          <c:h val="0.567220312930498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total!$A$178:$A$199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total!$B$178:$B$199</c:f>
              <c:numCache>
                <c:formatCode>#,##0</c:formatCode>
                <c:ptCount val="22"/>
                <c:pt idx="0">
                  <c:v>7302</c:v>
                </c:pt>
                <c:pt idx="1">
                  <c:v>7093</c:v>
                </c:pt>
                <c:pt idx="2">
                  <c:v>7111</c:v>
                </c:pt>
                <c:pt idx="3">
                  <c:v>6936</c:v>
                </c:pt>
                <c:pt idx="4">
                  <c:v>7072</c:v>
                </c:pt>
                <c:pt idx="5">
                  <c:v>8244</c:v>
                </c:pt>
                <c:pt idx="6">
                  <c:v>6231</c:v>
                </c:pt>
                <c:pt idx="7">
                  <c:v>8317</c:v>
                </c:pt>
                <c:pt idx="8">
                  <c:v>7691</c:v>
                </c:pt>
                <c:pt idx="9">
                  <c:v>8762</c:v>
                </c:pt>
                <c:pt idx="10">
                  <c:v>8580</c:v>
                </c:pt>
                <c:pt idx="11">
                  <c:v>9562</c:v>
                </c:pt>
                <c:pt idx="12">
                  <c:v>8446</c:v>
                </c:pt>
                <c:pt idx="13">
                  <c:v>8775</c:v>
                </c:pt>
                <c:pt idx="14">
                  <c:v>8628</c:v>
                </c:pt>
                <c:pt idx="15">
                  <c:v>7221</c:v>
                </c:pt>
                <c:pt idx="16">
                  <c:v>8757</c:v>
                </c:pt>
                <c:pt idx="17">
                  <c:v>7942</c:v>
                </c:pt>
                <c:pt idx="18">
                  <c:v>7406</c:v>
                </c:pt>
                <c:pt idx="19">
                  <c:v>5392</c:v>
                </c:pt>
                <c:pt idx="20">
                  <c:v>9780</c:v>
                </c:pt>
                <c:pt idx="21">
                  <c:v>9855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3-491A-822C-57A588C96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46080"/>
        <c:axId val="79247616"/>
      </c:barChart>
      <c:catAx>
        <c:axId val="7924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924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47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9246080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Accepted applications</a:t>
            </a:r>
            <a:r>
              <a:rPr lang="en-US" baseline="0"/>
              <a:t> for Funeral Grant</a:t>
            </a:r>
            <a:endParaRPr lang="el-GR"/>
          </a:p>
        </c:rich>
      </c:tx>
      <c:layout>
        <c:manualLayout>
          <c:xMode val="edge"/>
          <c:yMode val="edge"/>
          <c:x val="0.28882833787466089"/>
          <c:y val="3.7931040378910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50000000000001"/>
          <c:y val="0.22162351327705615"/>
          <c:w val="0.79375000000000062"/>
          <c:h val="0.5506027287129630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accepted!$A$148:$A$169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accepted!$B$148:$B$169</c:f>
              <c:numCache>
                <c:formatCode>#,##0</c:formatCode>
                <c:ptCount val="22"/>
                <c:pt idx="0">
                  <c:v>4093</c:v>
                </c:pt>
                <c:pt idx="1">
                  <c:v>4262</c:v>
                </c:pt>
                <c:pt idx="2">
                  <c:v>4431</c:v>
                </c:pt>
                <c:pt idx="3">
                  <c:v>4624</c:v>
                </c:pt>
                <c:pt idx="4">
                  <c:v>4729</c:v>
                </c:pt>
                <c:pt idx="5">
                  <c:v>4596</c:v>
                </c:pt>
                <c:pt idx="6">
                  <c:v>4471</c:v>
                </c:pt>
                <c:pt idx="7">
                  <c:v>4524</c:v>
                </c:pt>
                <c:pt idx="8">
                  <c:v>4525</c:v>
                </c:pt>
                <c:pt idx="9">
                  <c:v>4579</c:v>
                </c:pt>
                <c:pt idx="10">
                  <c:v>4208</c:v>
                </c:pt>
                <c:pt idx="11">
                  <c:v>5336</c:v>
                </c:pt>
                <c:pt idx="12">
                  <c:v>4081</c:v>
                </c:pt>
                <c:pt idx="13">
                  <c:v>4711</c:v>
                </c:pt>
                <c:pt idx="14">
                  <c:v>5016</c:v>
                </c:pt>
                <c:pt idx="15">
                  <c:v>4964</c:v>
                </c:pt>
                <c:pt idx="16">
                  <c:v>5080</c:v>
                </c:pt>
                <c:pt idx="17">
                  <c:v>4513</c:v>
                </c:pt>
                <c:pt idx="18">
                  <c:v>5234</c:v>
                </c:pt>
                <c:pt idx="19">
                  <c:v>4629</c:v>
                </c:pt>
                <c:pt idx="20">
                  <c:v>6027</c:v>
                </c:pt>
                <c:pt idx="21">
                  <c:v>6524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9-41F2-89EE-0E7B1C94B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14048"/>
        <c:axId val="60115584"/>
      </c:barChart>
      <c:catAx>
        <c:axId val="6011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6011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15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60114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Examined applications for Maternity Allowance</a:t>
            </a:r>
            <a:endParaRPr lang="el-GR"/>
          </a:p>
        </c:rich>
      </c:tx>
      <c:layout>
        <c:manualLayout>
          <c:xMode val="edge"/>
          <c:yMode val="edge"/>
          <c:x val="0.27945205479452057"/>
          <c:y val="3.7162000117397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45005257623613"/>
          <c:y val="0.21271124004236405"/>
          <c:w val="0.79179810725552202"/>
          <c:h val="0.61003637703181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total!$A$90:$A$111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total!$B$90:$B$111</c:f>
              <c:numCache>
                <c:formatCode>#,##0</c:formatCode>
                <c:ptCount val="22"/>
                <c:pt idx="0">
                  <c:v>5494</c:v>
                </c:pt>
                <c:pt idx="1">
                  <c:v>5411</c:v>
                </c:pt>
                <c:pt idx="2">
                  <c:v>5875</c:v>
                </c:pt>
                <c:pt idx="3">
                  <c:v>5759</c:v>
                </c:pt>
                <c:pt idx="4">
                  <c:v>5674</c:v>
                </c:pt>
                <c:pt idx="5">
                  <c:v>6873</c:v>
                </c:pt>
                <c:pt idx="6">
                  <c:v>5670</c:v>
                </c:pt>
                <c:pt idx="7">
                  <c:v>6968</c:v>
                </c:pt>
                <c:pt idx="8">
                  <c:v>7469</c:v>
                </c:pt>
                <c:pt idx="9">
                  <c:v>8093</c:v>
                </c:pt>
                <c:pt idx="10">
                  <c:v>6867</c:v>
                </c:pt>
                <c:pt idx="11">
                  <c:v>8362</c:v>
                </c:pt>
                <c:pt idx="12">
                  <c:v>7603</c:v>
                </c:pt>
                <c:pt idx="13">
                  <c:v>7051</c:v>
                </c:pt>
                <c:pt idx="14">
                  <c:v>7480</c:v>
                </c:pt>
                <c:pt idx="15">
                  <c:v>6669</c:v>
                </c:pt>
                <c:pt idx="16">
                  <c:v>6921</c:v>
                </c:pt>
                <c:pt idx="17">
                  <c:v>7808</c:v>
                </c:pt>
                <c:pt idx="18">
                  <c:v>7006</c:v>
                </c:pt>
                <c:pt idx="19">
                  <c:v>7168</c:v>
                </c:pt>
                <c:pt idx="20">
                  <c:v>7817</c:v>
                </c:pt>
                <c:pt idx="21">
                  <c:v>8230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E-405E-B626-38CE7C5E3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69408"/>
        <c:axId val="79170944"/>
      </c:barChart>
      <c:catAx>
        <c:axId val="7916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917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170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9169408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4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Examined applications for Statutory</a:t>
            </a:r>
            <a:r>
              <a:rPr lang="en-US" baseline="0"/>
              <a:t> Pension (and miners)</a:t>
            </a:r>
            <a:endParaRPr lang="el-GR"/>
          </a:p>
        </c:rich>
      </c:tx>
      <c:layout>
        <c:manualLayout>
          <c:xMode val="edge"/>
          <c:yMode val="edge"/>
          <c:x val="0.20018115942028986"/>
          <c:y val="3.9939648262530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9049721924541"/>
          <c:y val="0.21270703231061641"/>
          <c:w val="0.77358728130921151"/>
          <c:h val="0.56201828219748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total!$A$222:$A$243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total!$B$222:$B$243</c:f>
              <c:numCache>
                <c:formatCode>#,##0</c:formatCode>
                <c:ptCount val="22"/>
                <c:pt idx="0">
                  <c:v>6676</c:v>
                </c:pt>
                <c:pt idx="1">
                  <c:v>10360</c:v>
                </c:pt>
                <c:pt idx="2">
                  <c:v>7488</c:v>
                </c:pt>
                <c:pt idx="3">
                  <c:v>6656</c:v>
                </c:pt>
                <c:pt idx="4">
                  <c:v>6741</c:v>
                </c:pt>
                <c:pt idx="5">
                  <c:v>7728</c:v>
                </c:pt>
                <c:pt idx="6">
                  <c:v>8085</c:v>
                </c:pt>
                <c:pt idx="7">
                  <c:v>8792</c:v>
                </c:pt>
                <c:pt idx="8">
                  <c:v>9063</c:v>
                </c:pt>
                <c:pt idx="9">
                  <c:v>10129</c:v>
                </c:pt>
                <c:pt idx="10">
                  <c:v>9153</c:v>
                </c:pt>
                <c:pt idx="11">
                  <c:v>9498</c:v>
                </c:pt>
                <c:pt idx="12">
                  <c:v>8115</c:v>
                </c:pt>
                <c:pt idx="13">
                  <c:v>8978</c:v>
                </c:pt>
                <c:pt idx="14">
                  <c:v>8194</c:v>
                </c:pt>
                <c:pt idx="15">
                  <c:v>8689</c:v>
                </c:pt>
                <c:pt idx="16">
                  <c:v>8470</c:v>
                </c:pt>
                <c:pt idx="17">
                  <c:v>9105</c:v>
                </c:pt>
                <c:pt idx="18">
                  <c:v>9881</c:v>
                </c:pt>
                <c:pt idx="19">
                  <c:v>8633</c:v>
                </c:pt>
                <c:pt idx="20">
                  <c:v>9273</c:v>
                </c:pt>
                <c:pt idx="21">
                  <c:v>13340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3-4765-B9E2-8E3872879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99232"/>
        <c:axId val="79217408"/>
      </c:barChart>
      <c:catAx>
        <c:axId val="7919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921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17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9199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Examined applications for Widows Pension</a:t>
            </a:r>
            <a:endParaRPr lang="el-GR"/>
          </a:p>
        </c:rich>
      </c:tx>
      <c:layout>
        <c:manualLayout>
          <c:xMode val="edge"/>
          <c:yMode val="edge"/>
          <c:x val="0.28108108108108132"/>
          <c:y val="3.6423863944906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50000000000001"/>
          <c:y val="0.21774053884290173"/>
          <c:w val="0.79375000000000062"/>
          <c:h val="0.558219709715772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total!$A$248:$A$269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total!$B$248:$B$269</c:f>
              <c:numCache>
                <c:formatCode>#,##0</c:formatCode>
                <c:ptCount val="22"/>
                <c:pt idx="0">
                  <c:v>1727</c:v>
                </c:pt>
                <c:pt idx="1">
                  <c:v>4210</c:v>
                </c:pt>
                <c:pt idx="2">
                  <c:v>1829</c:v>
                </c:pt>
                <c:pt idx="3">
                  <c:v>1818</c:v>
                </c:pt>
                <c:pt idx="4">
                  <c:v>1881</c:v>
                </c:pt>
                <c:pt idx="5">
                  <c:v>1841</c:v>
                </c:pt>
                <c:pt idx="6">
                  <c:v>1682</c:v>
                </c:pt>
                <c:pt idx="7">
                  <c:v>1747</c:v>
                </c:pt>
                <c:pt idx="8">
                  <c:v>1889</c:v>
                </c:pt>
                <c:pt idx="9">
                  <c:v>1814</c:v>
                </c:pt>
                <c:pt idx="10">
                  <c:v>1720</c:v>
                </c:pt>
                <c:pt idx="11">
                  <c:v>2054</c:v>
                </c:pt>
                <c:pt idx="12">
                  <c:v>1782</c:v>
                </c:pt>
                <c:pt idx="13">
                  <c:v>1926</c:v>
                </c:pt>
                <c:pt idx="14">
                  <c:v>2023</c:v>
                </c:pt>
                <c:pt idx="15">
                  <c:v>1946</c:v>
                </c:pt>
                <c:pt idx="16">
                  <c:v>2186</c:v>
                </c:pt>
                <c:pt idx="17">
                  <c:v>1837</c:v>
                </c:pt>
                <c:pt idx="18">
                  <c:v>2058</c:v>
                </c:pt>
                <c:pt idx="19">
                  <c:v>3021</c:v>
                </c:pt>
                <c:pt idx="20">
                  <c:v>3433</c:v>
                </c:pt>
                <c:pt idx="21">
                  <c:v>4071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4-4A8F-8D47-4C51A4F94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80864"/>
        <c:axId val="79382400"/>
      </c:barChart>
      <c:catAx>
        <c:axId val="7938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938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382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9380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Examined applications for Disablement Pension</a:t>
            </a:r>
            <a:endParaRPr lang="el-GR"/>
          </a:p>
        </c:rich>
      </c:tx>
      <c:layout>
        <c:manualLayout>
          <c:xMode val="edge"/>
          <c:yMode val="edge"/>
          <c:x val="0.28065395095367845"/>
          <c:y val="3.6912633477818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9876383529435"/>
          <c:y val="0.24202989843660846"/>
          <c:w val="0.84012667779970063"/>
          <c:h val="0.535145954581764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total!$A$304:$A$325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total!$B$304:$B$325</c:f>
              <c:numCache>
                <c:formatCode>#,##0</c:formatCode>
                <c:ptCount val="22"/>
                <c:pt idx="0">
                  <c:v>76</c:v>
                </c:pt>
                <c:pt idx="1">
                  <c:v>58</c:v>
                </c:pt>
                <c:pt idx="2">
                  <c:v>82</c:v>
                </c:pt>
                <c:pt idx="3">
                  <c:v>68</c:v>
                </c:pt>
                <c:pt idx="4">
                  <c:v>88</c:v>
                </c:pt>
                <c:pt idx="5">
                  <c:v>76</c:v>
                </c:pt>
                <c:pt idx="6">
                  <c:v>75</c:v>
                </c:pt>
                <c:pt idx="7">
                  <c:v>61</c:v>
                </c:pt>
                <c:pt idx="8">
                  <c:v>80</c:v>
                </c:pt>
                <c:pt idx="9">
                  <c:v>68</c:v>
                </c:pt>
                <c:pt idx="10">
                  <c:v>59</c:v>
                </c:pt>
                <c:pt idx="11">
                  <c:v>70</c:v>
                </c:pt>
                <c:pt idx="12">
                  <c:v>43</c:v>
                </c:pt>
                <c:pt idx="13">
                  <c:v>39</c:v>
                </c:pt>
                <c:pt idx="14">
                  <c:v>29</c:v>
                </c:pt>
                <c:pt idx="15">
                  <c:v>45</c:v>
                </c:pt>
                <c:pt idx="16">
                  <c:v>30</c:v>
                </c:pt>
                <c:pt idx="17">
                  <c:v>45</c:v>
                </c:pt>
                <c:pt idx="18">
                  <c:v>50</c:v>
                </c:pt>
                <c:pt idx="19">
                  <c:v>47</c:v>
                </c:pt>
                <c:pt idx="20">
                  <c:v>20</c:v>
                </c:pt>
                <c:pt idx="2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B-468B-9C83-72390C183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02496"/>
        <c:axId val="79404032"/>
      </c:barChart>
      <c:catAx>
        <c:axId val="7940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940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404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940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Examined applications for Orphan's Benefit</a:t>
            </a:r>
            <a:endParaRPr lang="el-GR"/>
          </a:p>
        </c:rich>
      </c:tx>
      <c:layout>
        <c:manualLayout>
          <c:xMode val="edge"/>
          <c:yMode val="edge"/>
          <c:x val="0.27945205479452057"/>
          <c:y val="3.6184027951920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9644457234088"/>
          <c:y val="0.21339472396458917"/>
          <c:w val="0.821317871580304"/>
          <c:h val="0.562565950442634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total!$A$330:$A$351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total!$B$330:$B$351</c:f>
              <c:numCache>
                <c:formatCode>#,##0</c:formatCode>
                <c:ptCount val="22"/>
                <c:pt idx="0">
                  <c:v>72</c:v>
                </c:pt>
                <c:pt idx="1">
                  <c:v>185</c:v>
                </c:pt>
                <c:pt idx="2">
                  <c:v>209</c:v>
                </c:pt>
                <c:pt idx="3">
                  <c:v>209</c:v>
                </c:pt>
                <c:pt idx="4">
                  <c:v>277</c:v>
                </c:pt>
                <c:pt idx="5">
                  <c:v>248</c:v>
                </c:pt>
                <c:pt idx="6">
                  <c:v>205</c:v>
                </c:pt>
                <c:pt idx="7">
                  <c:v>226</c:v>
                </c:pt>
                <c:pt idx="8">
                  <c:v>295</c:v>
                </c:pt>
                <c:pt idx="9">
                  <c:v>278</c:v>
                </c:pt>
                <c:pt idx="10">
                  <c:v>272</c:v>
                </c:pt>
                <c:pt idx="11">
                  <c:v>286</c:v>
                </c:pt>
                <c:pt idx="12">
                  <c:v>253</c:v>
                </c:pt>
                <c:pt idx="13">
                  <c:v>276</c:v>
                </c:pt>
                <c:pt idx="14">
                  <c:v>243</c:v>
                </c:pt>
                <c:pt idx="15">
                  <c:v>249</c:v>
                </c:pt>
                <c:pt idx="16">
                  <c:v>221</c:v>
                </c:pt>
                <c:pt idx="17">
                  <c:v>201</c:v>
                </c:pt>
                <c:pt idx="18">
                  <c:v>182</c:v>
                </c:pt>
                <c:pt idx="19">
                  <c:v>194</c:v>
                </c:pt>
                <c:pt idx="20">
                  <c:v>187</c:v>
                </c:pt>
                <c:pt idx="21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0-4DD7-9446-D26AF93C3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29920"/>
        <c:axId val="79335808"/>
      </c:barChart>
      <c:catAx>
        <c:axId val="7932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933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335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9329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Examined applications for Invalidity Pension</a:t>
            </a:r>
            <a:endParaRPr lang="el-GR"/>
          </a:p>
        </c:rich>
      </c:tx>
      <c:layout>
        <c:manualLayout>
          <c:xMode val="edge"/>
          <c:yMode val="edge"/>
          <c:x val="0.27989130434782661"/>
          <c:y val="3.44828771403574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52251474828836"/>
          <c:y val="0.20517112651755182"/>
          <c:w val="0.7924552637801684"/>
          <c:h val="0.590852756951197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total!$A$275:$A$296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total!$B$275:$B$296</c:f>
              <c:numCache>
                <c:formatCode>#,##0</c:formatCode>
                <c:ptCount val="22"/>
                <c:pt idx="0">
                  <c:v>1699</c:v>
                </c:pt>
                <c:pt idx="1">
                  <c:v>1377</c:v>
                </c:pt>
                <c:pt idx="2">
                  <c:v>1449</c:v>
                </c:pt>
                <c:pt idx="3">
                  <c:v>1868</c:v>
                </c:pt>
                <c:pt idx="4">
                  <c:v>1556</c:v>
                </c:pt>
                <c:pt idx="5">
                  <c:v>1656</c:v>
                </c:pt>
                <c:pt idx="6">
                  <c:v>1665</c:v>
                </c:pt>
                <c:pt idx="7">
                  <c:v>1637</c:v>
                </c:pt>
                <c:pt idx="8">
                  <c:v>1704</c:v>
                </c:pt>
                <c:pt idx="9">
                  <c:v>1541</c:v>
                </c:pt>
                <c:pt idx="10">
                  <c:v>1554</c:v>
                </c:pt>
                <c:pt idx="11">
                  <c:v>1545</c:v>
                </c:pt>
                <c:pt idx="12">
                  <c:v>1489</c:v>
                </c:pt>
                <c:pt idx="13">
                  <c:v>1263</c:v>
                </c:pt>
                <c:pt idx="14">
                  <c:v>1221</c:v>
                </c:pt>
                <c:pt idx="15">
                  <c:v>987</c:v>
                </c:pt>
                <c:pt idx="16">
                  <c:v>1019</c:v>
                </c:pt>
                <c:pt idx="17">
                  <c:v>1009</c:v>
                </c:pt>
                <c:pt idx="18">
                  <c:v>878</c:v>
                </c:pt>
                <c:pt idx="19">
                  <c:v>841</c:v>
                </c:pt>
                <c:pt idx="20">
                  <c:v>850</c:v>
                </c:pt>
                <c:pt idx="21">
                  <c:v>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7-48BC-8006-B5833A45F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73376"/>
        <c:axId val="83174912"/>
      </c:barChart>
      <c:catAx>
        <c:axId val="8317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8317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174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83173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Examined applications for Social Pension</a:t>
            </a:r>
            <a:endParaRPr lang="el-GR"/>
          </a:p>
        </c:rich>
      </c:tx>
      <c:layout>
        <c:manualLayout>
          <c:xMode val="edge"/>
          <c:yMode val="edge"/>
          <c:x val="0.27747252747252782"/>
          <c:y val="3.6184168567714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50000000000001"/>
          <c:y val="0.21339472396458917"/>
          <c:w val="0.79375000000000062"/>
          <c:h val="0.5625659504426345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3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total!$A$356:$A$377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total!$B$356:$B$377</c:f>
              <c:numCache>
                <c:formatCode>#,##0</c:formatCode>
                <c:ptCount val="22"/>
                <c:pt idx="0">
                  <c:v>1642</c:v>
                </c:pt>
                <c:pt idx="1">
                  <c:v>1479</c:v>
                </c:pt>
                <c:pt idx="2">
                  <c:v>1650</c:v>
                </c:pt>
                <c:pt idx="3">
                  <c:v>1420</c:v>
                </c:pt>
                <c:pt idx="4">
                  <c:v>1379</c:v>
                </c:pt>
                <c:pt idx="5">
                  <c:v>1383</c:v>
                </c:pt>
                <c:pt idx="6">
                  <c:v>1295</c:v>
                </c:pt>
                <c:pt idx="7">
                  <c:v>1594</c:v>
                </c:pt>
                <c:pt idx="8">
                  <c:v>1626</c:v>
                </c:pt>
                <c:pt idx="9">
                  <c:v>1692</c:v>
                </c:pt>
                <c:pt idx="10">
                  <c:v>1506</c:v>
                </c:pt>
                <c:pt idx="11">
                  <c:v>1720</c:v>
                </c:pt>
                <c:pt idx="12">
                  <c:v>1556</c:v>
                </c:pt>
                <c:pt idx="13">
                  <c:v>1447</c:v>
                </c:pt>
                <c:pt idx="14">
                  <c:v>1456</c:v>
                </c:pt>
                <c:pt idx="15">
                  <c:v>1585</c:v>
                </c:pt>
                <c:pt idx="16">
                  <c:v>1442</c:v>
                </c:pt>
                <c:pt idx="17">
                  <c:v>1539</c:v>
                </c:pt>
                <c:pt idx="18">
                  <c:v>1010</c:v>
                </c:pt>
                <c:pt idx="19">
                  <c:v>1278</c:v>
                </c:pt>
                <c:pt idx="20">
                  <c:v>1483</c:v>
                </c:pt>
                <c:pt idx="21">
                  <c:v>1890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1-4E62-8204-3BB47B15C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90912"/>
        <c:axId val="83192448"/>
      </c:barChart>
      <c:catAx>
        <c:axId val="8319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8319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19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83190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Examined applications for Holiday</a:t>
            </a:r>
            <a:r>
              <a:rPr lang="en-US" baseline="0"/>
              <a:t> Payment</a:t>
            </a:r>
            <a:endParaRPr lang="el-GR"/>
          </a:p>
        </c:rich>
      </c:tx>
      <c:layout>
        <c:manualLayout>
          <c:xMode val="edge"/>
          <c:yMode val="edge"/>
          <c:x val="0.23097826086956524"/>
          <c:y val="3.6666583869445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068590794729594"/>
          <c:y val="0.15743506199656127"/>
          <c:w val="0.7757032944633937"/>
          <c:h val="0.618525205900986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3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total!$A$382:$A$403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total!$B$382:$B$403</c:f>
              <c:numCache>
                <c:formatCode>#,##0</c:formatCode>
                <c:ptCount val="22"/>
                <c:pt idx="0">
                  <c:v>82300</c:v>
                </c:pt>
                <c:pt idx="1">
                  <c:v>94495</c:v>
                </c:pt>
                <c:pt idx="2">
                  <c:v>97668</c:v>
                </c:pt>
                <c:pt idx="3">
                  <c:v>102993</c:v>
                </c:pt>
                <c:pt idx="4">
                  <c:v>109246</c:v>
                </c:pt>
                <c:pt idx="5">
                  <c:v>108610</c:v>
                </c:pt>
                <c:pt idx="6">
                  <c:v>116196</c:v>
                </c:pt>
                <c:pt idx="7">
                  <c:v>131709</c:v>
                </c:pt>
                <c:pt idx="8">
                  <c:v>142650</c:v>
                </c:pt>
                <c:pt idx="9">
                  <c:v>136317</c:v>
                </c:pt>
                <c:pt idx="10">
                  <c:v>145992</c:v>
                </c:pt>
                <c:pt idx="11">
                  <c:v>136034</c:v>
                </c:pt>
                <c:pt idx="12">
                  <c:v>128233</c:v>
                </c:pt>
                <c:pt idx="13">
                  <c:v>114556</c:v>
                </c:pt>
                <c:pt idx="14">
                  <c:v>108860</c:v>
                </c:pt>
                <c:pt idx="15">
                  <c:v>106220</c:v>
                </c:pt>
                <c:pt idx="16">
                  <c:v>113748</c:v>
                </c:pt>
                <c:pt idx="17">
                  <c:v>128324</c:v>
                </c:pt>
                <c:pt idx="18">
                  <c:v>136828</c:v>
                </c:pt>
                <c:pt idx="19">
                  <c:v>139426</c:v>
                </c:pt>
                <c:pt idx="20">
                  <c:v>129071</c:v>
                </c:pt>
                <c:pt idx="21">
                  <c:v>126541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C-45A4-B153-E4A04789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68192"/>
        <c:axId val="83382272"/>
      </c:barChart>
      <c:catAx>
        <c:axId val="8336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8338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382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83368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Examined</a:t>
            </a:r>
            <a:r>
              <a:rPr lang="en-US" baseline="0"/>
              <a:t> applications for Redundancy Payment</a:t>
            </a:r>
          </a:p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rich>
      </c:tx>
      <c:layout>
        <c:manualLayout>
          <c:xMode val="edge"/>
          <c:yMode val="edge"/>
          <c:x val="0.28184281842818426"/>
          <c:y val="3.41616147539079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00024038497654"/>
          <c:y val="0.1841048215429768"/>
          <c:w val="0.79692427422517376"/>
          <c:h val="0.6129270258540516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total!$A$408:$A$429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total!$B$408:$B$429</c:f>
              <c:numCache>
                <c:formatCode>#,##0</c:formatCode>
                <c:ptCount val="22"/>
                <c:pt idx="0">
                  <c:v>4727</c:v>
                </c:pt>
                <c:pt idx="1">
                  <c:v>2853</c:v>
                </c:pt>
                <c:pt idx="2">
                  <c:v>2772</c:v>
                </c:pt>
                <c:pt idx="3">
                  <c:v>3936</c:v>
                </c:pt>
                <c:pt idx="4">
                  <c:v>3742</c:v>
                </c:pt>
                <c:pt idx="5">
                  <c:v>5510</c:v>
                </c:pt>
                <c:pt idx="6">
                  <c:v>3331</c:v>
                </c:pt>
                <c:pt idx="7">
                  <c:v>2669</c:v>
                </c:pt>
                <c:pt idx="8">
                  <c:v>2711</c:v>
                </c:pt>
                <c:pt idx="9">
                  <c:v>4157</c:v>
                </c:pt>
                <c:pt idx="10">
                  <c:v>4875</c:v>
                </c:pt>
                <c:pt idx="11">
                  <c:v>6569</c:v>
                </c:pt>
                <c:pt idx="12">
                  <c:v>12836</c:v>
                </c:pt>
                <c:pt idx="13">
                  <c:v>12807</c:v>
                </c:pt>
                <c:pt idx="14">
                  <c:v>6289</c:v>
                </c:pt>
                <c:pt idx="15">
                  <c:v>5809</c:v>
                </c:pt>
                <c:pt idx="16">
                  <c:v>3377</c:v>
                </c:pt>
                <c:pt idx="17">
                  <c:v>2698</c:v>
                </c:pt>
                <c:pt idx="18">
                  <c:v>2720</c:v>
                </c:pt>
                <c:pt idx="19">
                  <c:v>2230</c:v>
                </c:pt>
                <c:pt idx="20">
                  <c:v>3210</c:v>
                </c:pt>
                <c:pt idx="21">
                  <c:v>3429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9-416B-ABFC-5794EDF11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10304"/>
        <c:axId val="83416192"/>
      </c:barChart>
      <c:catAx>
        <c:axId val="8341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8341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416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83410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Examined applications for Paternity Allowance</a:t>
            </a:r>
            <a:endParaRPr lang="el-GR"/>
          </a:p>
        </c:rich>
      </c:tx>
      <c:layout>
        <c:manualLayout>
          <c:xMode val="edge"/>
          <c:yMode val="edge"/>
          <c:x val="0.27945205479452057"/>
          <c:y val="3.7162000117397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45005257623613"/>
          <c:y val="0.21271124004236405"/>
          <c:w val="0.79179810725552202"/>
          <c:h val="0.6100363770318183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3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total!$A$116:$A$121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total!$B$116:$B$121</c:f>
              <c:numCache>
                <c:formatCode>#,##0</c:formatCode>
                <c:ptCount val="6"/>
                <c:pt idx="0">
                  <c:v>1462</c:v>
                </c:pt>
                <c:pt idx="1">
                  <c:v>3890</c:v>
                </c:pt>
                <c:pt idx="2">
                  <c:v>2344</c:v>
                </c:pt>
                <c:pt idx="3">
                  <c:v>2682</c:v>
                </c:pt>
                <c:pt idx="4">
                  <c:v>4858</c:v>
                </c:pt>
                <c:pt idx="5">
                  <c:v>3922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7-4AB1-8672-7053D870A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69408"/>
        <c:axId val="79170944"/>
      </c:barChart>
      <c:catAx>
        <c:axId val="7916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917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170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9169408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4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Accepted applications for Maternity Grant</a:t>
            </a:r>
            <a:endParaRPr lang="el-GR"/>
          </a:p>
        </c:rich>
      </c:tx>
      <c:layout>
        <c:manualLayout>
          <c:xMode val="edge"/>
          <c:yMode val="edge"/>
          <c:x val="0.25543478260869568"/>
          <c:y val="3.6423863944906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58280922431865"/>
          <c:y val="0.25046156523252322"/>
          <c:w val="0.7924552637801684"/>
          <c:h val="0.5672203129304980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accepted!$A$175:$A$196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accepted!$B$175:$B$196</c:f>
              <c:numCache>
                <c:formatCode>#,##0</c:formatCode>
                <c:ptCount val="22"/>
                <c:pt idx="0">
                  <c:v>6892</c:v>
                </c:pt>
                <c:pt idx="1">
                  <c:v>6634</c:v>
                </c:pt>
                <c:pt idx="2">
                  <c:v>6643</c:v>
                </c:pt>
                <c:pt idx="3">
                  <c:v>6483</c:v>
                </c:pt>
                <c:pt idx="4">
                  <c:v>6609</c:v>
                </c:pt>
                <c:pt idx="5">
                  <c:v>7733</c:v>
                </c:pt>
                <c:pt idx="6">
                  <c:v>5834</c:v>
                </c:pt>
                <c:pt idx="7">
                  <c:v>7811</c:v>
                </c:pt>
                <c:pt idx="8">
                  <c:v>7211</c:v>
                </c:pt>
                <c:pt idx="9">
                  <c:v>8174</c:v>
                </c:pt>
                <c:pt idx="10">
                  <c:v>7997</c:v>
                </c:pt>
                <c:pt idx="11">
                  <c:v>8823</c:v>
                </c:pt>
                <c:pt idx="12">
                  <c:v>7742</c:v>
                </c:pt>
                <c:pt idx="13">
                  <c:v>7949</c:v>
                </c:pt>
                <c:pt idx="14">
                  <c:v>7784</c:v>
                </c:pt>
                <c:pt idx="15">
                  <c:v>6486</c:v>
                </c:pt>
                <c:pt idx="16">
                  <c:v>7873</c:v>
                </c:pt>
                <c:pt idx="17">
                  <c:v>7229</c:v>
                </c:pt>
                <c:pt idx="18">
                  <c:v>6860</c:v>
                </c:pt>
                <c:pt idx="19">
                  <c:v>4976</c:v>
                </c:pt>
                <c:pt idx="20">
                  <c:v>9174</c:v>
                </c:pt>
                <c:pt idx="21">
                  <c:v>9154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9-4A9B-B038-A817953F7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39776"/>
        <c:axId val="60149760"/>
      </c:barChart>
      <c:catAx>
        <c:axId val="6013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601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4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60139776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Examined applications for Honorary Benefit</a:t>
            </a:r>
            <a:endParaRPr lang="el-GR"/>
          </a:p>
        </c:rich>
      </c:tx>
      <c:layout>
        <c:manualLayout>
          <c:xMode val="edge"/>
          <c:yMode val="edge"/>
          <c:x val="0.26027384788283575"/>
          <c:y val="3.71616576097001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68493150684931"/>
          <c:y val="0.20054971957326309"/>
          <c:w val="0.81369863013698629"/>
          <c:h val="0.6620888002350191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3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rejected!$A$127:$A$131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rejected!$B$127:$B$131</c:f>
              <c:numCache>
                <c:formatCode>#,##0</c:formatCode>
                <c:ptCount val="5"/>
                <c:pt idx="0">
                  <c:v>2281</c:v>
                </c:pt>
                <c:pt idx="1">
                  <c:v>1766</c:v>
                </c:pt>
                <c:pt idx="2">
                  <c:v>574</c:v>
                </c:pt>
                <c:pt idx="3">
                  <c:v>138</c:v>
                </c:pt>
                <c:pt idx="4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1-4DD4-84CE-138ED7641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647248"/>
        <c:axId val="1"/>
      </c:barChart>
      <c:catAx>
        <c:axId val="46264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462647248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4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Examined applications for Special Benefit for people with thalassemia</a:t>
            </a:r>
            <a:endParaRPr lang="el-GR"/>
          </a:p>
        </c:rich>
      </c:tx>
      <c:layout>
        <c:manualLayout>
          <c:xMode val="edge"/>
          <c:yMode val="edge"/>
          <c:x val="0.26086950302874262"/>
          <c:y val="3.6424018426268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43478260869565"/>
          <c:y val="0.23513544543845735"/>
          <c:w val="0.82880434782608692"/>
          <c:h val="0.618919735694330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rejected!$A$200:$A$201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rejected!$B$200:$B$201</c:f>
              <c:numCache>
                <c:formatCode>#,##0</c:formatCode>
                <c:ptCount val="2"/>
                <c:pt idx="0" formatCode="General">
                  <c:v>15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5-43EB-9C77-03119C350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638896"/>
        <c:axId val="1"/>
      </c:barChart>
      <c:catAx>
        <c:axId val="46263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462638896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Accepted applications for Maternity Allowance</a:t>
            </a:r>
            <a:endParaRPr lang="el-GR"/>
          </a:p>
        </c:rich>
      </c:tx>
      <c:layout>
        <c:manualLayout>
          <c:xMode val="edge"/>
          <c:yMode val="edge"/>
          <c:x val="0.28688524590163983"/>
          <c:y val="3.7162000117397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45005257623602"/>
          <c:y val="0.21271124004236389"/>
          <c:w val="0.78815512814996458"/>
          <c:h val="0.5956993010282315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accepted!$A$88:$A$109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accepted!$B$88:$B$109</c:f>
              <c:numCache>
                <c:formatCode>#,##0</c:formatCode>
                <c:ptCount val="22"/>
                <c:pt idx="0">
                  <c:v>5072</c:v>
                </c:pt>
                <c:pt idx="1">
                  <c:v>4948</c:v>
                </c:pt>
                <c:pt idx="2">
                  <c:v>5369</c:v>
                </c:pt>
                <c:pt idx="3">
                  <c:v>5293</c:v>
                </c:pt>
                <c:pt idx="4">
                  <c:v>5107</c:v>
                </c:pt>
                <c:pt idx="5">
                  <c:v>6206</c:v>
                </c:pt>
                <c:pt idx="6">
                  <c:v>5090</c:v>
                </c:pt>
                <c:pt idx="7">
                  <c:v>6295</c:v>
                </c:pt>
                <c:pt idx="8">
                  <c:v>6817</c:v>
                </c:pt>
                <c:pt idx="9">
                  <c:v>7389</c:v>
                </c:pt>
                <c:pt idx="10">
                  <c:v>6170</c:v>
                </c:pt>
                <c:pt idx="11">
                  <c:v>7561</c:v>
                </c:pt>
                <c:pt idx="12">
                  <c:v>6911</c:v>
                </c:pt>
                <c:pt idx="13">
                  <c:v>6343</c:v>
                </c:pt>
                <c:pt idx="14">
                  <c:v>6596</c:v>
                </c:pt>
                <c:pt idx="15">
                  <c:v>5953</c:v>
                </c:pt>
                <c:pt idx="16">
                  <c:v>6146</c:v>
                </c:pt>
                <c:pt idx="17">
                  <c:v>7003</c:v>
                </c:pt>
                <c:pt idx="18">
                  <c:v>6446</c:v>
                </c:pt>
                <c:pt idx="19">
                  <c:v>6548</c:v>
                </c:pt>
                <c:pt idx="20">
                  <c:v>7125</c:v>
                </c:pt>
                <c:pt idx="21">
                  <c:v>7351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3-4699-9E61-EF4DDD649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57312"/>
        <c:axId val="60183680"/>
      </c:barChart>
      <c:catAx>
        <c:axId val="6015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6018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83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60157312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4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Accepted applications for Statutory Pension (and miners)</a:t>
            </a:r>
            <a:endParaRPr lang="el-GR"/>
          </a:p>
        </c:rich>
      </c:tx>
      <c:layout>
        <c:manualLayout>
          <c:xMode val="edge"/>
          <c:yMode val="edge"/>
          <c:x val="0.28997289972899798"/>
          <c:y val="3.50319956229037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9049721924536"/>
          <c:y val="0.21270703231061641"/>
          <c:w val="0.77358728130921151"/>
          <c:h val="0.562018282197483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accepted!$A$217:$A$238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accepted!$B$217:$B$238</c:f>
              <c:numCache>
                <c:formatCode>#,##0</c:formatCode>
                <c:ptCount val="22"/>
                <c:pt idx="0">
                  <c:v>5335</c:v>
                </c:pt>
                <c:pt idx="1">
                  <c:v>7897</c:v>
                </c:pt>
                <c:pt idx="2">
                  <c:v>5601</c:v>
                </c:pt>
                <c:pt idx="3">
                  <c:v>5065</c:v>
                </c:pt>
                <c:pt idx="4">
                  <c:v>4851</c:v>
                </c:pt>
                <c:pt idx="5">
                  <c:v>5513</c:v>
                </c:pt>
                <c:pt idx="6">
                  <c:v>6086</c:v>
                </c:pt>
                <c:pt idx="7">
                  <c:v>6559</c:v>
                </c:pt>
                <c:pt idx="8">
                  <c:v>6917</c:v>
                </c:pt>
                <c:pt idx="9">
                  <c:v>7601</c:v>
                </c:pt>
                <c:pt idx="10">
                  <c:v>6707</c:v>
                </c:pt>
                <c:pt idx="11">
                  <c:v>6926</c:v>
                </c:pt>
                <c:pt idx="12">
                  <c:v>5731</c:v>
                </c:pt>
                <c:pt idx="13">
                  <c:v>6413</c:v>
                </c:pt>
                <c:pt idx="14">
                  <c:v>6241</c:v>
                </c:pt>
                <c:pt idx="15">
                  <c:v>6382</c:v>
                </c:pt>
                <c:pt idx="16">
                  <c:v>6267</c:v>
                </c:pt>
                <c:pt idx="17">
                  <c:v>6822</c:v>
                </c:pt>
                <c:pt idx="18">
                  <c:v>7383</c:v>
                </c:pt>
                <c:pt idx="19">
                  <c:v>6342</c:v>
                </c:pt>
                <c:pt idx="20">
                  <c:v>6924</c:v>
                </c:pt>
                <c:pt idx="21">
                  <c:v>10512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4-4CDA-9723-3E719EC00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211968"/>
        <c:axId val="60213504"/>
      </c:barChart>
      <c:catAx>
        <c:axId val="6021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6021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213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60211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Accepted applications for Widows Pension</a:t>
            </a:r>
            <a:endParaRPr lang="el-GR"/>
          </a:p>
        </c:rich>
      </c:tx>
      <c:layout>
        <c:manualLayout>
          <c:xMode val="edge"/>
          <c:yMode val="edge"/>
          <c:x val="0.29110512129380112"/>
          <c:y val="3.6423863944906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50000000000001"/>
          <c:y val="0.21774053884290157"/>
          <c:w val="0.79375000000000062"/>
          <c:h val="0.5582197097157725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accepted!$A$244:$A$265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accepted!$B$244:$B$265</c:f>
              <c:numCache>
                <c:formatCode>#,##0</c:formatCode>
                <c:ptCount val="22"/>
                <c:pt idx="0">
                  <c:v>1638</c:v>
                </c:pt>
                <c:pt idx="1">
                  <c:v>3945</c:v>
                </c:pt>
                <c:pt idx="2">
                  <c:v>1741</c:v>
                </c:pt>
                <c:pt idx="3">
                  <c:v>1707</c:v>
                </c:pt>
                <c:pt idx="4">
                  <c:v>1762</c:v>
                </c:pt>
                <c:pt idx="5">
                  <c:v>1625</c:v>
                </c:pt>
                <c:pt idx="6">
                  <c:v>1587</c:v>
                </c:pt>
                <c:pt idx="7">
                  <c:v>1620</c:v>
                </c:pt>
                <c:pt idx="8">
                  <c:v>1757</c:v>
                </c:pt>
                <c:pt idx="9">
                  <c:v>1697</c:v>
                </c:pt>
                <c:pt idx="10">
                  <c:v>1626</c:v>
                </c:pt>
                <c:pt idx="11">
                  <c:v>1901</c:v>
                </c:pt>
                <c:pt idx="12">
                  <c:v>1684</c:v>
                </c:pt>
                <c:pt idx="13">
                  <c:v>1764</c:v>
                </c:pt>
                <c:pt idx="14">
                  <c:v>1906</c:v>
                </c:pt>
                <c:pt idx="15">
                  <c:v>1847</c:v>
                </c:pt>
                <c:pt idx="16">
                  <c:v>2052</c:v>
                </c:pt>
                <c:pt idx="17">
                  <c:v>1708</c:v>
                </c:pt>
                <c:pt idx="18">
                  <c:v>1981</c:v>
                </c:pt>
                <c:pt idx="19">
                  <c:v>2632</c:v>
                </c:pt>
                <c:pt idx="20">
                  <c:v>2874</c:v>
                </c:pt>
                <c:pt idx="21">
                  <c:v>3371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6-4F79-85F7-97B8E230F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57472"/>
        <c:axId val="60059008"/>
      </c:barChart>
      <c:catAx>
        <c:axId val="6005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6005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059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600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Accepted applications for Disablement Pension</a:t>
            </a:r>
            <a:endParaRPr lang="el-GR"/>
          </a:p>
        </c:rich>
      </c:tx>
      <c:layout>
        <c:manualLayout>
          <c:xMode val="edge"/>
          <c:yMode val="edge"/>
          <c:x val="0.28882833787466089"/>
          <c:y val="3.6912719243427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98763835294353"/>
          <c:y val="0.24202989843660846"/>
          <c:w val="0.84012667779970063"/>
          <c:h val="0.5351459545817646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accepted!$A$300:$A$321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accepted!$B$300:$B$321</c:f>
              <c:numCache>
                <c:formatCode>#,##0</c:formatCode>
                <c:ptCount val="22"/>
                <c:pt idx="0" formatCode="General">
                  <c:v>47</c:v>
                </c:pt>
                <c:pt idx="1">
                  <c:v>38</c:v>
                </c:pt>
                <c:pt idx="2">
                  <c:v>46</c:v>
                </c:pt>
                <c:pt idx="3">
                  <c:v>31</c:v>
                </c:pt>
                <c:pt idx="4">
                  <c:v>44</c:v>
                </c:pt>
                <c:pt idx="5">
                  <c:v>40</c:v>
                </c:pt>
                <c:pt idx="6">
                  <c:v>42</c:v>
                </c:pt>
                <c:pt idx="7">
                  <c:v>31</c:v>
                </c:pt>
                <c:pt idx="8">
                  <c:v>26</c:v>
                </c:pt>
                <c:pt idx="9">
                  <c:v>23</c:v>
                </c:pt>
                <c:pt idx="10">
                  <c:v>21</c:v>
                </c:pt>
                <c:pt idx="11">
                  <c:v>27</c:v>
                </c:pt>
                <c:pt idx="12">
                  <c:v>14</c:v>
                </c:pt>
                <c:pt idx="13">
                  <c:v>10</c:v>
                </c:pt>
                <c:pt idx="14" formatCode="General">
                  <c:v>10</c:v>
                </c:pt>
                <c:pt idx="15" formatCode="General">
                  <c:v>20</c:v>
                </c:pt>
                <c:pt idx="16" formatCode="General">
                  <c:v>13</c:v>
                </c:pt>
                <c:pt idx="17" formatCode="General">
                  <c:v>18</c:v>
                </c:pt>
                <c:pt idx="18" formatCode="General">
                  <c:v>14</c:v>
                </c:pt>
                <c:pt idx="19" formatCode="General">
                  <c:v>7</c:v>
                </c:pt>
                <c:pt idx="20" formatCode="General">
                  <c:v>10</c:v>
                </c:pt>
                <c:pt idx="21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29-4FB7-80CD-269779AB4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87296"/>
        <c:axId val="60093184"/>
      </c:barChart>
      <c:catAx>
        <c:axId val="6008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6009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093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60087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13" Type="http://schemas.openxmlformats.org/officeDocument/2006/relationships/chart" Target="../charts/chart30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12" Type="http://schemas.openxmlformats.org/officeDocument/2006/relationships/chart" Target="../charts/chart29.xml"/><Relationship Id="rId17" Type="http://schemas.openxmlformats.org/officeDocument/2006/relationships/chart" Target="../charts/chart34.xml"/><Relationship Id="rId2" Type="http://schemas.openxmlformats.org/officeDocument/2006/relationships/chart" Target="../charts/chart19.xml"/><Relationship Id="rId16" Type="http://schemas.openxmlformats.org/officeDocument/2006/relationships/chart" Target="../charts/chart33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5" Type="http://schemas.openxmlformats.org/officeDocument/2006/relationships/chart" Target="../charts/chart3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Relationship Id="rId14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2.xml"/><Relationship Id="rId13" Type="http://schemas.openxmlformats.org/officeDocument/2006/relationships/chart" Target="../charts/chart47.xml"/><Relationship Id="rId3" Type="http://schemas.openxmlformats.org/officeDocument/2006/relationships/chart" Target="../charts/chart37.xml"/><Relationship Id="rId7" Type="http://schemas.openxmlformats.org/officeDocument/2006/relationships/chart" Target="../charts/chart41.xml"/><Relationship Id="rId12" Type="http://schemas.openxmlformats.org/officeDocument/2006/relationships/chart" Target="../charts/chart46.xml"/><Relationship Id="rId17" Type="http://schemas.openxmlformats.org/officeDocument/2006/relationships/chart" Target="../charts/chart51.xml"/><Relationship Id="rId2" Type="http://schemas.openxmlformats.org/officeDocument/2006/relationships/chart" Target="../charts/chart36.xml"/><Relationship Id="rId16" Type="http://schemas.openxmlformats.org/officeDocument/2006/relationships/chart" Target="../charts/chart50.xml"/><Relationship Id="rId1" Type="http://schemas.openxmlformats.org/officeDocument/2006/relationships/chart" Target="../charts/chart35.xml"/><Relationship Id="rId6" Type="http://schemas.openxmlformats.org/officeDocument/2006/relationships/chart" Target="../charts/chart40.xml"/><Relationship Id="rId11" Type="http://schemas.openxmlformats.org/officeDocument/2006/relationships/chart" Target="../charts/chart45.xml"/><Relationship Id="rId5" Type="http://schemas.openxmlformats.org/officeDocument/2006/relationships/chart" Target="../charts/chart39.xml"/><Relationship Id="rId15" Type="http://schemas.openxmlformats.org/officeDocument/2006/relationships/chart" Target="../charts/chart49.xml"/><Relationship Id="rId10" Type="http://schemas.openxmlformats.org/officeDocument/2006/relationships/chart" Target="../charts/chart44.xml"/><Relationship Id="rId4" Type="http://schemas.openxmlformats.org/officeDocument/2006/relationships/chart" Target="../charts/chart38.xml"/><Relationship Id="rId9" Type="http://schemas.openxmlformats.org/officeDocument/2006/relationships/chart" Target="../charts/chart43.xml"/><Relationship Id="rId14" Type="http://schemas.openxmlformats.org/officeDocument/2006/relationships/chart" Target="../charts/chart4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</xdr:row>
      <xdr:rowOff>9525</xdr:rowOff>
    </xdr:from>
    <xdr:to>
      <xdr:col>8</xdr:col>
      <xdr:colOff>600075</xdr:colOff>
      <xdr:row>21</xdr:row>
      <xdr:rowOff>114300</xdr:rowOff>
    </xdr:to>
    <xdr:graphicFrame macro="">
      <xdr:nvGraphicFramePr>
        <xdr:cNvPr id="8449213" name="Chart 1">
          <a:extLst>
            <a:ext uri="{FF2B5EF4-FFF2-40B4-BE49-F238E27FC236}">
              <a16:creationId xmlns:a16="http://schemas.microsoft.com/office/drawing/2014/main" id="{00000000-0008-0000-0000-0000BDEC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133350</xdr:colOff>
      <xdr:row>30</xdr:row>
      <xdr:rowOff>57149</xdr:rowOff>
    </xdr:from>
    <xdr:to>
      <xdr:col>8</xdr:col>
      <xdr:colOff>619125</xdr:colOff>
      <xdr:row>48</xdr:row>
      <xdr:rowOff>158749</xdr:rowOff>
    </xdr:to>
    <xdr:graphicFrame macro="">
      <xdr:nvGraphicFramePr>
        <xdr:cNvPr id="8449214" name="Chart 5">
          <a:extLst>
            <a:ext uri="{FF2B5EF4-FFF2-40B4-BE49-F238E27FC236}">
              <a16:creationId xmlns:a16="http://schemas.microsoft.com/office/drawing/2014/main" id="{00000000-0008-0000-0000-0000BEEC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117475</xdr:colOff>
      <xdr:row>57</xdr:row>
      <xdr:rowOff>95250</xdr:rowOff>
    </xdr:from>
    <xdr:to>
      <xdr:col>8</xdr:col>
      <xdr:colOff>587375</xdr:colOff>
      <xdr:row>76</xdr:row>
      <xdr:rowOff>66675</xdr:rowOff>
    </xdr:to>
    <xdr:graphicFrame macro="">
      <xdr:nvGraphicFramePr>
        <xdr:cNvPr id="8449215" name="Chart 7">
          <a:extLst>
            <a:ext uri="{FF2B5EF4-FFF2-40B4-BE49-F238E27FC236}">
              <a16:creationId xmlns:a16="http://schemas.microsoft.com/office/drawing/2014/main" id="{00000000-0008-0000-0000-0000BFEC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152400</xdr:colOff>
      <xdr:row>145</xdr:row>
      <xdr:rowOff>104775</xdr:rowOff>
    </xdr:from>
    <xdr:to>
      <xdr:col>8</xdr:col>
      <xdr:colOff>600075</xdr:colOff>
      <xdr:row>163</xdr:row>
      <xdr:rowOff>114300</xdr:rowOff>
    </xdr:to>
    <xdr:graphicFrame macro="">
      <xdr:nvGraphicFramePr>
        <xdr:cNvPr id="8449216" name="Chart 10">
          <a:extLst>
            <a:ext uri="{FF2B5EF4-FFF2-40B4-BE49-F238E27FC236}">
              <a16:creationId xmlns:a16="http://schemas.microsoft.com/office/drawing/2014/main" id="{00000000-0008-0000-0000-0000C0EC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104775</xdr:colOff>
      <xdr:row>171</xdr:row>
      <xdr:rowOff>123825</xdr:rowOff>
    </xdr:from>
    <xdr:to>
      <xdr:col>8</xdr:col>
      <xdr:colOff>561975</xdr:colOff>
      <xdr:row>190</xdr:row>
      <xdr:rowOff>85725</xdr:rowOff>
    </xdr:to>
    <xdr:graphicFrame macro="">
      <xdr:nvGraphicFramePr>
        <xdr:cNvPr id="8449217" name="Chart 12">
          <a:extLst>
            <a:ext uri="{FF2B5EF4-FFF2-40B4-BE49-F238E27FC236}">
              <a16:creationId xmlns:a16="http://schemas.microsoft.com/office/drawing/2014/main" id="{00000000-0008-0000-0000-0000C1EC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161925</xdr:colOff>
      <xdr:row>84</xdr:row>
      <xdr:rowOff>152400</xdr:rowOff>
    </xdr:from>
    <xdr:to>
      <xdr:col>8</xdr:col>
      <xdr:colOff>600075</xdr:colOff>
      <xdr:row>103</xdr:row>
      <xdr:rowOff>57150</xdr:rowOff>
    </xdr:to>
    <xdr:graphicFrame macro="">
      <xdr:nvGraphicFramePr>
        <xdr:cNvPr id="8449218" name="Chart 18">
          <a:extLst>
            <a:ext uri="{FF2B5EF4-FFF2-40B4-BE49-F238E27FC236}">
              <a16:creationId xmlns:a16="http://schemas.microsoft.com/office/drawing/2014/main" id="{00000000-0008-0000-0000-0000C2EC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123825</xdr:colOff>
      <xdr:row>213</xdr:row>
      <xdr:rowOff>161925</xdr:rowOff>
    </xdr:from>
    <xdr:to>
      <xdr:col>8</xdr:col>
      <xdr:colOff>590550</xdr:colOff>
      <xdr:row>232</xdr:row>
      <xdr:rowOff>104775</xdr:rowOff>
    </xdr:to>
    <xdr:graphicFrame macro="">
      <xdr:nvGraphicFramePr>
        <xdr:cNvPr id="8449219" name="Chart 20">
          <a:extLst>
            <a:ext uri="{FF2B5EF4-FFF2-40B4-BE49-F238E27FC236}">
              <a16:creationId xmlns:a16="http://schemas.microsoft.com/office/drawing/2014/main" id="{00000000-0008-0000-0000-0000C3EC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95250</xdr:colOff>
      <xdr:row>240</xdr:row>
      <xdr:rowOff>133350</xdr:rowOff>
    </xdr:from>
    <xdr:to>
      <xdr:col>8</xdr:col>
      <xdr:colOff>581025</xdr:colOff>
      <xdr:row>259</xdr:row>
      <xdr:rowOff>95250</xdr:rowOff>
    </xdr:to>
    <xdr:graphicFrame macro="">
      <xdr:nvGraphicFramePr>
        <xdr:cNvPr id="8449220" name="Chart 22">
          <a:extLst>
            <a:ext uri="{FF2B5EF4-FFF2-40B4-BE49-F238E27FC236}">
              <a16:creationId xmlns:a16="http://schemas.microsoft.com/office/drawing/2014/main" id="{00000000-0008-0000-0000-0000C4EC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133350</xdr:colOff>
      <xdr:row>297</xdr:row>
      <xdr:rowOff>9525</xdr:rowOff>
    </xdr:from>
    <xdr:to>
      <xdr:col>8</xdr:col>
      <xdr:colOff>581025</xdr:colOff>
      <xdr:row>315</xdr:row>
      <xdr:rowOff>95250</xdr:rowOff>
    </xdr:to>
    <xdr:graphicFrame macro="">
      <xdr:nvGraphicFramePr>
        <xdr:cNvPr id="8449221" name="Chart 25">
          <a:extLst>
            <a:ext uri="{FF2B5EF4-FFF2-40B4-BE49-F238E27FC236}">
              <a16:creationId xmlns:a16="http://schemas.microsoft.com/office/drawing/2014/main" id="{00000000-0008-0000-0000-0000C5EC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123825</xdr:colOff>
      <xdr:row>323</xdr:row>
      <xdr:rowOff>123825</xdr:rowOff>
    </xdr:from>
    <xdr:to>
      <xdr:col>8</xdr:col>
      <xdr:colOff>561975</xdr:colOff>
      <xdr:row>342</xdr:row>
      <xdr:rowOff>104775</xdr:rowOff>
    </xdr:to>
    <xdr:graphicFrame macro="">
      <xdr:nvGraphicFramePr>
        <xdr:cNvPr id="8449222" name="Chart 27">
          <a:extLst>
            <a:ext uri="{FF2B5EF4-FFF2-40B4-BE49-F238E27FC236}">
              <a16:creationId xmlns:a16="http://schemas.microsoft.com/office/drawing/2014/main" id="{00000000-0008-0000-0000-0000C6EC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114300</xdr:colOff>
      <xdr:row>267</xdr:row>
      <xdr:rowOff>161925</xdr:rowOff>
    </xdr:from>
    <xdr:to>
      <xdr:col>8</xdr:col>
      <xdr:colOff>581025</xdr:colOff>
      <xdr:row>286</xdr:row>
      <xdr:rowOff>123825</xdr:rowOff>
    </xdr:to>
    <xdr:graphicFrame macro="">
      <xdr:nvGraphicFramePr>
        <xdr:cNvPr id="8449223" name="Chart 28">
          <a:extLst>
            <a:ext uri="{FF2B5EF4-FFF2-40B4-BE49-F238E27FC236}">
              <a16:creationId xmlns:a16="http://schemas.microsoft.com/office/drawing/2014/main" id="{00000000-0008-0000-0000-0000C7EC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161925</xdr:colOff>
      <xdr:row>350</xdr:row>
      <xdr:rowOff>142875</xdr:rowOff>
    </xdr:from>
    <xdr:to>
      <xdr:col>8</xdr:col>
      <xdr:colOff>581025</xdr:colOff>
      <xdr:row>369</xdr:row>
      <xdr:rowOff>123825</xdr:rowOff>
    </xdr:to>
    <xdr:graphicFrame macro="">
      <xdr:nvGraphicFramePr>
        <xdr:cNvPr id="8449225" name="Chart 31">
          <a:extLst>
            <a:ext uri="{FF2B5EF4-FFF2-40B4-BE49-F238E27FC236}">
              <a16:creationId xmlns:a16="http://schemas.microsoft.com/office/drawing/2014/main" id="{00000000-0008-0000-0000-0000C9EC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142875</xdr:colOff>
      <xdr:row>377</xdr:row>
      <xdr:rowOff>142875</xdr:rowOff>
    </xdr:from>
    <xdr:to>
      <xdr:col>8</xdr:col>
      <xdr:colOff>581025</xdr:colOff>
      <xdr:row>396</xdr:row>
      <xdr:rowOff>85725</xdr:rowOff>
    </xdr:to>
    <xdr:graphicFrame macro="">
      <xdr:nvGraphicFramePr>
        <xdr:cNvPr id="8449226" name="Chart 33">
          <a:extLst>
            <a:ext uri="{FF2B5EF4-FFF2-40B4-BE49-F238E27FC236}">
              <a16:creationId xmlns:a16="http://schemas.microsoft.com/office/drawing/2014/main" id="{00000000-0008-0000-0000-0000CAEC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114300</xdr:colOff>
      <xdr:row>404</xdr:row>
      <xdr:rowOff>104775</xdr:rowOff>
    </xdr:from>
    <xdr:to>
      <xdr:col>8</xdr:col>
      <xdr:colOff>581025</xdr:colOff>
      <xdr:row>423</xdr:row>
      <xdr:rowOff>85725</xdr:rowOff>
    </xdr:to>
    <xdr:graphicFrame macro="">
      <xdr:nvGraphicFramePr>
        <xdr:cNvPr id="8449227" name="Chart 35">
          <a:extLst>
            <a:ext uri="{FF2B5EF4-FFF2-40B4-BE49-F238E27FC236}">
              <a16:creationId xmlns:a16="http://schemas.microsoft.com/office/drawing/2014/main" id="{00000000-0008-0000-0000-0000CBEC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0</xdr:colOff>
      <xdr:row>111</xdr:row>
      <xdr:rowOff>0</xdr:rowOff>
    </xdr:from>
    <xdr:to>
      <xdr:col>8</xdr:col>
      <xdr:colOff>114300</xdr:colOff>
      <xdr:row>122</xdr:row>
      <xdr:rowOff>123825</xdr:rowOff>
    </xdr:to>
    <xdr:graphicFrame macro="">
      <xdr:nvGraphicFramePr>
        <xdr:cNvPr id="2" name="Chart 18">
          <a:extLst>
            <a:ext uri="{FF2B5EF4-FFF2-40B4-BE49-F238E27FC236}">
              <a16:creationId xmlns:a16="http://schemas.microsoft.com/office/drawing/2014/main" id="{17DA5EA2-F4E8-4C27-A288-DD70B2923C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28575</xdr:colOff>
      <xdr:row>125</xdr:row>
      <xdr:rowOff>47625</xdr:rowOff>
    </xdr:from>
    <xdr:to>
      <xdr:col>8</xdr:col>
      <xdr:colOff>466725</xdr:colOff>
      <xdr:row>140</xdr:row>
      <xdr:rowOff>104775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63FF4ABA-7A41-4478-B4F6-D0C84F32A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581025</xdr:colOff>
      <xdr:row>197</xdr:row>
      <xdr:rowOff>38100</xdr:rowOff>
    </xdr:from>
    <xdr:to>
      <xdr:col>8</xdr:col>
      <xdr:colOff>428625</xdr:colOff>
      <xdr:row>209</xdr:row>
      <xdr:rowOff>28575</xdr:rowOff>
    </xdr:to>
    <xdr:graphicFrame macro="">
      <xdr:nvGraphicFramePr>
        <xdr:cNvPr id="4" name="Chart 12">
          <a:extLst>
            <a:ext uri="{FF2B5EF4-FFF2-40B4-BE49-F238E27FC236}">
              <a16:creationId xmlns:a16="http://schemas.microsoft.com/office/drawing/2014/main" id="{0833DB1B-7943-4B3C-9577-8C7BD57FCC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123825</xdr:rowOff>
    </xdr:from>
    <xdr:to>
      <xdr:col>8</xdr:col>
      <xdr:colOff>581025</xdr:colOff>
      <xdr:row>21</xdr:row>
      <xdr:rowOff>85725</xdr:rowOff>
    </xdr:to>
    <xdr:graphicFrame macro="">
      <xdr:nvGraphicFramePr>
        <xdr:cNvPr id="6759143" name="Chart 1">
          <a:extLst>
            <a:ext uri="{FF2B5EF4-FFF2-40B4-BE49-F238E27FC236}">
              <a16:creationId xmlns:a16="http://schemas.microsoft.com/office/drawing/2014/main" id="{00000000-0008-0000-0100-0000E72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123825</xdr:colOff>
      <xdr:row>29</xdr:row>
      <xdr:rowOff>152400</xdr:rowOff>
    </xdr:from>
    <xdr:to>
      <xdr:col>9</xdr:col>
      <xdr:colOff>0</xdr:colOff>
      <xdr:row>48</xdr:row>
      <xdr:rowOff>57150</xdr:rowOff>
    </xdr:to>
    <xdr:graphicFrame macro="">
      <xdr:nvGraphicFramePr>
        <xdr:cNvPr id="6759144" name="Chart 5">
          <a:extLst>
            <a:ext uri="{FF2B5EF4-FFF2-40B4-BE49-F238E27FC236}">
              <a16:creationId xmlns:a16="http://schemas.microsoft.com/office/drawing/2014/main" id="{00000000-0008-0000-0100-0000E82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142875</xdr:colOff>
      <xdr:row>57</xdr:row>
      <xdr:rowOff>257175</xdr:rowOff>
    </xdr:from>
    <xdr:to>
      <xdr:col>8</xdr:col>
      <xdr:colOff>600075</xdr:colOff>
      <xdr:row>76</xdr:row>
      <xdr:rowOff>95250</xdr:rowOff>
    </xdr:to>
    <xdr:graphicFrame macro="">
      <xdr:nvGraphicFramePr>
        <xdr:cNvPr id="6759145" name="Chart 7">
          <a:extLst>
            <a:ext uri="{FF2B5EF4-FFF2-40B4-BE49-F238E27FC236}">
              <a16:creationId xmlns:a16="http://schemas.microsoft.com/office/drawing/2014/main" id="{00000000-0008-0000-0100-0000E92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114300</xdr:colOff>
      <xdr:row>143</xdr:row>
      <xdr:rowOff>95250</xdr:rowOff>
    </xdr:from>
    <xdr:to>
      <xdr:col>8</xdr:col>
      <xdr:colOff>552450</xdr:colOff>
      <xdr:row>161</xdr:row>
      <xdr:rowOff>104775</xdr:rowOff>
    </xdr:to>
    <xdr:graphicFrame macro="">
      <xdr:nvGraphicFramePr>
        <xdr:cNvPr id="6759146" name="Chart 10">
          <a:extLst>
            <a:ext uri="{FF2B5EF4-FFF2-40B4-BE49-F238E27FC236}">
              <a16:creationId xmlns:a16="http://schemas.microsoft.com/office/drawing/2014/main" id="{00000000-0008-0000-0100-0000EA2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133350</xdr:colOff>
      <xdr:row>169</xdr:row>
      <xdr:rowOff>123825</xdr:rowOff>
    </xdr:from>
    <xdr:to>
      <xdr:col>8</xdr:col>
      <xdr:colOff>590550</xdr:colOff>
      <xdr:row>188</xdr:row>
      <xdr:rowOff>85725</xdr:rowOff>
    </xdr:to>
    <xdr:graphicFrame macro="">
      <xdr:nvGraphicFramePr>
        <xdr:cNvPr id="6759147" name="Chart 12">
          <a:extLst>
            <a:ext uri="{FF2B5EF4-FFF2-40B4-BE49-F238E27FC236}">
              <a16:creationId xmlns:a16="http://schemas.microsoft.com/office/drawing/2014/main" id="{00000000-0008-0000-0100-0000EB2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161925</xdr:colOff>
      <xdr:row>83</xdr:row>
      <xdr:rowOff>152400</xdr:rowOff>
    </xdr:from>
    <xdr:to>
      <xdr:col>8</xdr:col>
      <xdr:colOff>590550</xdr:colOff>
      <xdr:row>102</xdr:row>
      <xdr:rowOff>57150</xdr:rowOff>
    </xdr:to>
    <xdr:graphicFrame macro="">
      <xdr:nvGraphicFramePr>
        <xdr:cNvPr id="6759148" name="Chart 18">
          <a:extLst>
            <a:ext uri="{FF2B5EF4-FFF2-40B4-BE49-F238E27FC236}">
              <a16:creationId xmlns:a16="http://schemas.microsoft.com/office/drawing/2014/main" id="{00000000-0008-0000-0100-0000EC2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114300</xdr:colOff>
      <xdr:row>213</xdr:row>
      <xdr:rowOff>133350</xdr:rowOff>
    </xdr:from>
    <xdr:to>
      <xdr:col>8</xdr:col>
      <xdr:colOff>571500</xdr:colOff>
      <xdr:row>232</xdr:row>
      <xdr:rowOff>76200</xdr:rowOff>
    </xdr:to>
    <xdr:graphicFrame macro="">
      <xdr:nvGraphicFramePr>
        <xdr:cNvPr id="6759149" name="Chart 20">
          <a:extLst>
            <a:ext uri="{FF2B5EF4-FFF2-40B4-BE49-F238E27FC236}">
              <a16:creationId xmlns:a16="http://schemas.microsoft.com/office/drawing/2014/main" id="{00000000-0008-0000-0100-0000ED2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114300</xdr:colOff>
      <xdr:row>240</xdr:row>
      <xdr:rowOff>123825</xdr:rowOff>
    </xdr:from>
    <xdr:to>
      <xdr:col>8</xdr:col>
      <xdr:colOff>581025</xdr:colOff>
      <xdr:row>259</xdr:row>
      <xdr:rowOff>85725</xdr:rowOff>
    </xdr:to>
    <xdr:graphicFrame macro="">
      <xdr:nvGraphicFramePr>
        <xdr:cNvPr id="6759150" name="Chart 22">
          <a:extLst>
            <a:ext uri="{FF2B5EF4-FFF2-40B4-BE49-F238E27FC236}">
              <a16:creationId xmlns:a16="http://schemas.microsoft.com/office/drawing/2014/main" id="{00000000-0008-0000-0100-0000EE2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133350</xdr:colOff>
      <xdr:row>295</xdr:row>
      <xdr:rowOff>152400</xdr:rowOff>
    </xdr:from>
    <xdr:to>
      <xdr:col>8</xdr:col>
      <xdr:colOff>581025</xdr:colOff>
      <xdr:row>314</xdr:row>
      <xdr:rowOff>76200</xdr:rowOff>
    </xdr:to>
    <xdr:graphicFrame macro="">
      <xdr:nvGraphicFramePr>
        <xdr:cNvPr id="6759151" name="Chart 25">
          <a:extLst>
            <a:ext uri="{FF2B5EF4-FFF2-40B4-BE49-F238E27FC236}">
              <a16:creationId xmlns:a16="http://schemas.microsoft.com/office/drawing/2014/main" id="{00000000-0008-0000-0100-0000EF2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152400</xdr:colOff>
      <xdr:row>322</xdr:row>
      <xdr:rowOff>95250</xdr:rowOff>
    </xdr:from>
    <xdr:to>
      <xdr:col>8</xdr:col>
      <xdr:colOff>590550</xdr:colOff>
      <xdr:row>341</xdr:row>
      <xdr:rowOff>76200</xdr:rowOff>
    </xdr:to>
    <xdr:graphicFrame macro="">
      <xdr:nvGraphicFramePr>
        <xdr:cNvPr id="6759152" name="Chart 27">
          <a:extLst>
            <a:ext uri="{FF2B5EF4-FFF2-40B4-BE49-F238E27FC236}">
              <a16:creationId xmlns:a16="http://schemas.microsoft.com/office/drawing/2014/main" id="{00000000-0008-0000-0100-0000F02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123825</xdr:colOff>
      <xdr:row>267</xdr:row>
      <xdr:rowOff>95250</xdr:rowOff>
    </xdr:from>
    <xdr:to>
      <xdr:col>8</xdr:col>
      <xdr:colOff>590550</xdr:colOff>
      <xdr:row>286</xdr:row>
      <xdr:rowOff>57150</xdr:rowOff>
    </xdr:to>
    <xdr:graphicFrame macro="">
      <xdr:nvGraphicFramePr>
        <xdr:cNvPr id="6759153" name="Chart 28">
          <a:extLst>
            <a:ext uri="{FF2B5EF4-FFF2-40B4-BE49-F238E27FC236}">
              <a16:creationId xmlns:a16="http://schemas.microsoft.com/office/drawing/2014/main" id="{00000000-0008-0000-0100-0000F12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171450</xdr:colOff>
      <xdr:row>349</xdr:row>
      <xdr:rowOff>95250</xdr:rowOff>
    </xdr:from>
    <xdr:to>
      <xdr:col>8</xdr:col>
      <xdr:colOff>590550</xdr:colOff>
      <xdr:row>368</xdr:row>
      <xdr:rowOff>76200</xdr:rowOff>
    </xdr:to>
    <xdr:graphicFrame macro="">
      <xdr:nvGraphicFramePr>
        <xdr:cNvPr id="6759155" name="Chart 31">
          <a:extLst>
            <a:ext uri="{FF2B5EF4-FFF2-40B4-BE49-F238E27FC236}">
              <a16:creationId xmlns:a16="http://schemas.microsoft.com/office/drawing/2014/main" id="{00000000-0008-0000-0100-0000F32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161925</xdr:colOff>
      <xdr:row>376</xdr:row>
      <xdr:rowOff>133350</xdr:rowOff>
    </xdr:from>
    <xdr:to>
      <xdr:col>8</xdr:col>
      <xdr:colOff>590550</xdr:colOff>
      <xdr:row>395</xdr:row>
      <xdr:rowOff>76200</xdr:rowOff>
    </xdr:to>
    <xdr:graphicFrame macro="">
      <xdr:nvGraphicFramePr>
        <xdr:cNvPr id="6759156" name="Chart 33">
          <a:extLst>
            <a:ext uri="{FF2B5EF4-FFF2-40B4-BE49-F238E27FC236}">
              <a16:creationId xmlns:a16="http://schemas.microsoft.com/office/drawing/2014/main" id="{00000000-0008-0000-0100-0000F42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104775</xdr:colOff>
      <xdr:row>402</xdr:row>
      <xdr:rowOff>142875</xdr:rowOff>
    </xdr:from>
    <xdr:to>
      <xdr:col>8</xdr:col>
      <xdr:colOff>561975</xdr:colOff>
      <xdr:row>421</xdr:row>
      <xdr:rowOff>123825</xdr:rowOff>
    </xdr:to>
    <xdr:graphicFrame macro="">
      <xdr:nvGraphicFramePr>
        <xdr:cNvPr id="6759157" name="Chart 35">
          <a:extLst>
            <a:ext uri="{FF2B5EF4-FFF2-40B4-BE49-F238E27FC236}">
              <a16:creationId xmlns:a16="http://schemas.microsoft.com/office/drawing/2014/main" id="{00000000-0008-0000-0100-0000F52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104775</xdr:colOff>
      <xdr:row>109</xdr:row>
      <xdr:rowOff>0</xdr:rowOff>
    </xdr:from>
    <xdr:to>
      <xdr:col>8</xdr:col>
      <xdr:colOff>457200</xdr:colOff>
      <xdr:row>120</xdr:row>
      <xdr:rowOff>133350</xdr:rowOff>
    </xdr:to>
    <xdr:graphicFrame macro="">
      <xdr:nvGraphicFramePr>
        <xdr:cNvPr id="2" name="Chart 18">
          <a:extLst>
            <a:ext uri="{FF2B5EF4-FFF2-40B4-BE49-F238E27FC236}">
              <a16:creationId xmlns:a16="http://schemas.microsoft.com/office/drawing/2014/main" id="{AA8EE41E-50C6-4418-A95C-C24E9AEDFA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95250</xdr:colOff>
      <xdr:row>123</xdr:row>
      <xdr:rowOff>28575</xdr:rowOff>
    </xdr:from>
    <xdr:to>
      <xdr:col>8</xdr:col>
      <xdr:colOff>561975</xdr:colOff>
      <xdr:row>138</xdr:row>
      <xdr:rowOff>123825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AE0850E6-EE7F-4F4D-A742-4B54DA974B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47626</xdr:colOff>
      <xdr:row>196</xdr:row>
      <xdr:rowOff>38101</xdr:rowOff>
    </xdr:from>
    <xdr:to>
      <xdr:col>8</xdr:col>
      <xdr:colOff>466726</xdr:colOff>
      <xdr:row>208</xdr:row>
      <xdr:rowOff>152401</xdr:rowOff>
    </xdr:to>
    <xdr:graphicFrame macro="">
      <xdr:nvGraphicFramePr>
        <xdr:cNvPr id="4" name="Chart 12">
          <a:extLst>
            <a:ext uri="{FF2B5EF4-FFF2-40B4-BE49-F238E27FC236}">
              <a16:creationId xmlns:a16="http://schemas.microsoft.com/office/drawing/2014/main" id="{35DEDD94-DEA6-458F-8C60-FB55C63CC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</xdr:row>
      <xdr:rowOff>152400</xdr:rowOff>
    </xdr:from>
    <xdr:to>
      <xdr:col>8</xdr:col>
      <xdr:colOff>590550</xdr:colOff>
      <xdr:row>22</xdr:row>
      <xdr:rowOff>95250</xdr:rowOff>
    </xdr:to>
    <xdr:graphicFrame macro="">
      <xdr:nvGraphicFramePr>
        <xdr:cNvPr id="6775527" name="Chart 1">
          <a:extLst>
            <a:ext uri="{FF2B5EF4-FFF2-40B4-BE49-F238E27FC236}">
              <a16:creationId xmlns:a16="http://schemas.microsoft.com/office/drawing/2014/main" id="{00000000-0008-0000-0200-0000E76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123825</xdr:colOff>
      <xdr:row>31</xdr:row>
      <xdr:rowOff>0</xdr:rowOff>
    </xdr:from>
    <xdr:to>
      <xdr:col>8</xdr:col>
      <xdr:colOff>590550</xdr:colOff>
      <xdr:row>49</xdr:row>
      <xdr:rowOff>66675</xdr:rowOff>
    </xdr:to>
    <xdr:graphicFrame macro="">
      <xdr:nvGraphicFramePr>
        <xdr:cNvPr id="6775528" name="Chart 5">
          <a:extLst>
            <a:ext uri="{FF2B5EF4-FFF2-40B4-BE49-F238E27FC236}">
              <a16:creationId xmlns:a16="http://schemas.microsoft.com/office/drawing/2014/main" id="{00000000-0008-0000-0200-0000E86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133350</xdr:colOff>
      <xdr:row>59</xdr:row>
      <xdr:rowOff>142875</xdr:rowOff>
    </xdr:from>
    <xdr:to>
      <xdr:col>8</xdr:col>
      <xdr:colOff>590550</xdr:colOff>
      <xdr:row>78</xdr:row>
      <xdr:rowOff>114300</xdr:rowOff>
    </xdr:to>
    <xdr:graphicFrame macro="">
      <xdr:nvGraphicFramePr>
        <xdr:cNvPr id="6775529" name="Chart 7">
          <a:extLst>
            <a:ext uri="{FF2B5EF4-FFF2-40B4-BE49-F238E27FC236}">
              <a16:creationId xmlns:a16="http://schemas.microsoft.com/office/drawing/2014/main" id="{00000000-0008-0000-0200-0000E96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152400</xdr:colOff>
      <xdr:row>149</xdr:row>
      <xdr:rowOff>85725</xdr:rowOff>
    </xdr:from>
    <xdr:to>
      <xdr:col>8</xdr:col>
      <xdr:colOff>590550</xdr:colOff>
      <xdr:row>167</xdr:row>
      <xdr:rowOff>95250</xdr:rowOff>
    </xdr:to>
    <xdr:graphicFrame macro="">
      <xdr:nvGraphicFramePr>
        <xdr:cNvPr id="6775530" name="Chart 10">
          <a:extLst>
            <a:ext uri="{FF2B5EF4-FFF2-40B4-BE49-F238E27FC236}">
              <a16:creationId xmlns:a16="http://schemas.microsoft.com/office/drawing/2014/main" id="{00000000-0008-0000-0200-0000EA6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114300</xdr:colOff>
      <xdr:row>174</xdr:row>
      <xdr:rowOff>114300</xdr:rowOff>
    </xdr:from>
    <xdr:to>
      <xdr:col>8</xdr:col>
      <xdr:colOff>571500</xdr:colOff>
      <xdr:row>193</xdr:row>
      <xdr:rowOff>76200</xdr:rowOff>
    </xdr:to>
    <xdr:graphicFrame macro="">
      <xdr:nvGraphicFramePr>
        <xdr:cNvPr id="6775531" name="Chart 12">
          <a:extLst>
            <a:ext uri="{FF2B5EF4-FFF2-40B4-BE49-F238E27FC236}">
              <a16:creationId xmlns:a16="http://schemas.microsoft.com/office/drawing/2014/main" id="{00000000-0008-0000-0200-0000EB6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161925</xdr:colOff>
      <xdr:row>86</xdr:row>
      <xdr:rowOff>152400</xdr:rowOff>
    </xdr:from>
    <xdr:to>
      <xdr:col>8</xdr:col>
      <xdr:colOff>590550</xdr:colOff>
      <xdr:row>105</xdr:row>
      <xdr:rowOff>57150</xdr:rowOff>
    </xdr:to>
    <xdr:graphicFrame macro="">
      <xdr:nvGraphicFramePr>
        <xdr:cNvPr id="6775532" name="Chart 18">
          <a:extLst>
            <a:ext uri="{FF2B5EF4-FFF2-40B4-BE49-F238E27FC236}">
              <a16:creationId xmlns:a16="http://schemas.microsoft.com/office/drawing/2014/main" id="{00000000-0008-0000-0200-0000EC6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133350</xdr:colOff>
      <xdr:row>218</xdr:row>
      <xdr:rowOff>142875</xdr:rowOff>
    </xdr:from>
    <xdr:to>
      <xdr:col>8</xdr:col>
      <xdr:colOff>590550</xdr:colOff>
      <xdr:row>237</xdr:row>
      <xdr:rowOff>85725</xdr:rowOff>
    </xdr:to>
    <xdr:graphicFrame macro="">
      <xdr:nvGraphicFramePr>
        <xdr:cNvPr id="6775533" name="Chart 20">
          <a:extLst>
            <a:ext uri="{FF2B5EF4-FFF2-40B4-BE49-F238E27FC236}">
              <a16:creationId xmlns:a16="http://schemas.microsoft.com/office/drawing/2014/main" id="{00000000-0008-0000-0200-0000ED6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114300</xdr:colOff>
      <xdr:row>244</xdr:row>
      <xdr:rowOff>123825</xdr:rowOff>
    </xdr:from>
    <xdr:to>
      <xdr:col>8</xdr:col>
      <xdr:colOff>590550</xdr:colOff>
      <xdr:row>263</xdr:row>
      <xdr:rowOff>85725</xdr:rowOff>
    </xdr:to>
    <xdr:graphicFrame macro="">
      <xdr:nvGraphicFramePr>
        <xdr:cNvPr id="6775534" name="Chart 22">
          <a:extLst>
            <a:ext uri="{FF2B5EF4-FFF2-40B4-BE49-F238E27FC236}">
              <a16:creationId xmlns:a16="http://schemas.microsoft.com/office/drawing/2014/main" id="{00000000-0008-0000-0200-0000EE6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133350</xdr:colOff>
      <xdr:row>301</xdr:row>
      <xdr:rowOff>19050</xdr:rowOff>
    </xdr:from>
    <xdr:to>
      <xdr:col>8</xdr:col>
      <xdr:colOff>581025</xdr:colOff>
      <xdr:row>319</xdr:row>
      <xdr:rowOff>104775</xdr:rowOff>
    </xdr:to>
    <xdr:graphicFrame macro="">
      <xdr:nvGraphicFramePr>
        <xdr:cNvPr id="6775535" name="Chart 25">
          <a:extLst>
            <a:ext uri="{FF2B5EF4-FFF2-40B4-BE49-F238E27FC236}">
              <a16:creationId xmlns:a16="http://schemas.microsoft.com/office/drawing/2014/main" id="{00000000-0008-0000-0200-0000EF6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142875</xdr:colOff>
      <xdr:row>326</xdr:row>
      <xdr:rowOff>123825</xdr:rowOff>
    </xdr:from>
    <xdr:to>
      <xdr:col>8</xdr:col>
      <xdr:colOff>571500</xdr:colOff>
      <xdr:row>345</xdr:row>
      <xdr:rowOff>104775</xdr:rowOff>
    </xdr:to>
    <xdr:graphicFrame macro="">
      <xdr:nvGraphicFramePr>
        <xdr:cNvPr id="6775536" name="Chart 27">
          <a:extLst>
            <a:ext uri="{FF2B5EF4-FFF2-40B4-BE49-F238E27FC236}">
              <a16:creationId xmlns:a16="http://schemas.microsoft.com/office/drawing/2014/main" id="{00000000-0008-0000-0200-0000F06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133350</xdr:colOff>
      <xdr:row>271</xdr:row>
      <xdr:rowOff>114300</xdr:rowOff>
    </xdr:from>
    <xdr:to>
      <xdr:col>8</xdr:col>
      <xdr:colOff>590550</xdr:colOff>
      <xdr:row>290</xdr:row>
      <xdr:rowOff>76200</xdr:rowOff>
    </xdr:to>
    <xdr:graphicFrame macro="">
      <xdr:nvGraphicFramePr>
        <xdr:cNvPr id="6775537" name="Chart 28">
          <a:extLst>
            <a:ext uri="{FF2B5EF4-FFF2-40B4-BE49-F238E27FC236}">
              <a16:creationId xmlns:a16="http://schemas.microsoft.com/office/drawing/2014/main" id="{00000000-0008-0000-0200-0000F16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161925</xdr:colOff>
      <xdr:row>352</xdr:row>
      <xdr:rowOff>104775</xdr:rowOff>
    </xdr:from>
    <xdr:to>
      <xdr:col>8</xdr:col>
      <xdr:colOff>581025</xdr:colOff>
      <xdr:row>371</xdr:row>
      <xdr:rowOff>85725</xdr:rowOff>
    </xdr:to>
    <xdr:graphicFrame macro="">
      <xdr:nvGraphicFramePr>
        <xdr:cNvPr id="6775539" name="Chart 31">
          <a:extLst>
            <a:ext uri="{FF2B5EF4-FFF2-40B4-BE49-F238E27FC236}">
              <a16:creationId xmlns:a16="http://schemas.microsoft.com/office/drawing/2014/main" id="{00000000-0008-0000-0200-0000F36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114300</xdr:colOff>
      <xdr:row>378</xdr:row>
      <xdr:rowOff>142875</xdr:rowOff>
    </xdr:from>
    <xdr:to>
      <xdr:col>8</xdr:col>
      <xdr:colOff>571500</xdr:colOff>
      <xdr:row>397</xdr:row>
      <xdr:rowOff>85725</xdr:rowOff>
    </xdr:to>
    <xdr:graphicFrame macro="">
      <xdr:nvGraphicFramePr>
        <xdr:cNvPr id="6775540" name="Chart 33">
          <a:extLst>
            <a:ext uri="{FF2B5EF4-FFF2-40B4-BE49-F238E27FC236}">
              <a16:creationId xmlns:a16="http://schemas.microsoft.com/office/drawing/2014/main" id="{00000000-0008-0000-0200-0000F46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104775</xdr:colOff>
      <xdr:row>404</xdr:row>
      <xdr:rowOff>123825</xdr:rowOff>
    </xdr:from>
    <xdr:to>
      <xdr:col>8</xdr:col>
      <xdr:colOff>571500</xdr:colOff>
      <xdr:row>423</xdr:row>
      <xdr:rowOff>104775</xdr:rowOff>
    </xdr:to>
    <xdr:graphicFrame macro="">
      <xdr:nvGraphicFramePr>
        <xdr:cNvPr id="6775541" name="Chart 35">
          <a:extLst>
            <a:ext uri="{FF2B5EF4-FFF2-40B4-BE49-F238E27FC236}">
              <a16:creationId xmlns:a16="http://schemas.microsoft.com/office/drawing/2014/main" id="{00000000-0008-0000-0200-0000F562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47626</xdr:colOff>
      <xdr:row>112</xdr:row>
      <xdr:rowOff>0</xdr:rowOff>
    </xdr:from>
    <xdr:to>
      <xdr:col>8</xdr:col>
      <xdr:colOff>314326</xdr:colOff>
      <xdr:row>125</xdr:row>
      <xdr:rowOff>85725</xdr:rowOff>
    </xdr:to>
    <xdr:graphicFrame macro="">
      <xdr:nvGraphicFramePr>
        <xdr:cNvPr id="2" name="Chart 18">
          <a:extLst>
            <a:ext uri="{FF2B5EF4-FFF2-40B4-BE49-F238E27FC236}">
              <a16:creationId xmlns:a16="http://schemas.microsoft.com/office/drawing/2014/main" id="{2CCC320D-E147-4028-9E35-BE18724108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95250</xdr:colOff>
      <xdr:row>128</xdr:row>
      <xdr:rowOff>28575</xdr:rowOff>
    </xdr:from>
    <xdr:to>
      <xdr:col>8</xdr:col>
      <xdr:colOff>561975</xdr:colOff>
      <xdr:row>143</xdr:row>
      <xdr:rowOff>123825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849A7AD4-A7FB-42EC-A58A-A9AC7630D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47625</xdr:colOff>
      <xdr:row>200</xdr:row>
      <xdr:rowOff>38101</xdr:rowOff>
    </xdr:from>
    <xdr:to>
      <xdr:col>8</xdr:col>
      <xdr:colOff>485774</xdr:colOff>
      <xdr:row>213</xdr:row>
      <xdr:rowOff>133350</xdr:rowOff>
    </xdr:to>
    <xdr:graphicFrame macro="">
      <xdr:nvGraphicFramePr>
        <xdr:cNvPr id="5" name="Chart 12">
          <a:extLst>
            <a:ext uri="{FF2B5EF4-FFF2-40B4-BE49-F238E27FC236}">
              <a16:creationId xmlns:a16="http://schemas.microsoft.com/office/drawing/2014/main" id="{AE080737-2689-44B9-9A71-CF01C1EC8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2"/>
  <sheetViews>
    <sheetView topLeftCell="A110" workbookViewId="0">
      <selection activeCell="K116" sqref="K116"/>
    </sheetView>
  </sheetViews>
  <sheetFormatPr defaultRowHeight="12.75" x14ac:dyDescent="0.2"/>
  <cols>
    <col min="1" max="1" width="11.140625" bestFit="1" customWidth="1"/>
    <col min="2" max="2" width="12.85546875" customWidth="1"/>
    <col min="9" max="9" width="12" customWidth="1"/>
    <col min="10" max="10" width="4.5703125" customWidth="1"/>
  </cols>
  <sheetData>
    <row r="1" spans="1:10" ht="33.75" customHeight="1" x14ac:dyDescent="0.25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14"/>
    </row>
    <row r="2" spans="1:10" ht="33.7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14"/>
    </row>
    <row r="3" spans="1:10" x14ac:dyDescent="0.2">
      <c r="A3" s="25" t="s">
        <v>0</v>
      </c>
      <c r="B3" s="25"/>
    </row>
    <row r="4" spans="1:10" ht="6.75" customHeight="1" x14ac:dyDescent="0.2"/>
    <row r="5" spans="1:10" ht="25.5" x14ac:dyDescent="0.2">
      <c r="A5" s="1" t="s">
        <v>11</v>
      </c>
      <c r="B5" s="1" t="s">
        <v>10</v>
      </c>
    </row>
    <row r="6" spans="1:10" x14ac:dyDescent="0.2">
      <c r="A6" s="1">
        <v>2001</v>
      </c>
      <c r="B6" s="7">
        <v>22351</v>
      </c>
    </row>
    <row r="7" spans="1:10" x14ac:dyDescent="0.2">
      <c r="A7" s="2">
        <v>2002</v>
      </c>
      <c r="B7" s="3">
        <v>27207</v>
      </c>
    </row>
    <row r="8" spans="1:10" x14ac:dyDescent="0.2">
      <c r="A8" s="2">
        <v>2003</v>
      </c>
      <c r="B8" s="3">
        <v>27131</v>
      </c>
    </row>
    <row r="9" spans="1:10" x14ac:dyDescent="0.2">
      <c r="A9" s="2">
        <v>2004</v>
      </c>
      <c r="B9" s="3">
        <v>27142</v>
      </c>
    </row>
    <row r="10" spans="1:10" x14ac:dyDescent="0.2">
      <c r="A10" s="2">
        <v>2005</v>
      </c>
      <c r="B10" s="3">
        <v>30362</v>
      </c>
    </row>
    <row r="11" spans="1:10" x14ac:dyDescent="0.2">
      <c r="A11" s="2">
        <v>2006</v>
      </c>
      <c r="B11" s="3">
        <v>28022</v>
      </c>
    </row>
    <row r="12" spans="1:10" x14ac:dyDescent="0.2">
      <c r="A12" s="2">
        <v>2007</v>
      </c>
      <c r="B12" s="3">
        <v>26717</v>
      </c>
    </row>
    <row r="13" spans="1:10" x14ac:dyDescent="0.2">
      <c r="A13" s="2">
        <v>2008</v>
      </c>
      <c r="B13" s="3">
        <v>26348</v>
      </c>
    </row>
    <row r="14" spans="1:10" x14ac:dyDescent="0.2">
      <c r="A14" s="2">
        <v>2009</v>
      </c>
      <c r="B14" s="3">
        <v>38201</v>
      </c>
    </row>
    <row r="15" spans="1:10" x14ac:dyDescent="0.2">
      <c r="A15" s="2">
        <v>2010</v>
      </c>
      <c r="B15" s="3">
        <v>36278</v>
      </c>
    </row>
    <row r="16" spans="1:10" x14ac:dyDescent="0.2">
      <c r="A16" s="2">
        <v>2011</v>
      </c>
      <c r="B16" s="3">
        <v>40529</v>
      </c>
    </row>
    <row r="17" spans="1:2" x14ac:dyDescent="0.2">
      <c r="A17" s="2">
        <v>2012</v>
      </c>
      <c r="B17" s="3">
        <v>48137</v>
      </c>
    </row>
    <row r="18" spans="1:2" x14ac:dyDescent="0.2">
      <c r="A18" s="2">
        <v>2013</v>
      </c>
      <c r="B18" s="3">
        <v>50768</v>
      </c>
    </row>
    <row r="19" spans="1:2" x14ac:dyDescent="0.2">
      <c r="A19" s="2">
        <v>2014</v>
      </c>
      <c r="B19" s="3">
        <v>39674</v>
      </c>
    </row>
    <row r="20" spans="1:2" x14ac:dyDescent="0.2">
      <c r="A20" s="2">
        <v>2015</v>
      </c>
      <c r="B20" s="3">
        <v>37824</v>
      </c>
    </row>
    <row r="21" spans="1:2" x14ac:dyDescent="0.2">
      <c r="A21" s="2">
        <v>2016</v>
      </c>
      <c r="B21" s="3">
        <v>35859</v>
      </c>
    </row>
    <row r="22" spans="1:2" x14ac:dyDescent="0.2">
      <c r="A22" s="2">
        <v>2017</v>
      </c>
      <c r="B22" s="3">
        <v>33535</v>
      </c>
    </row>
    <row r="23" spans="1:2" x14ac:dyDescent="0.2">
      <c r="A23" s="2">
        <v>2018</v>
      </c>
      <c r="B23" s="3">
        <v>35226</v>
      </c>
    </row>
    <row r="24" spans="1:2" x14ac:dyDescent="0.2">
      <c r="A24" s="2">
        <v>2019</v>
      </c>
      <c r="B24" s="3">
        <v>35107</v>
      </c>
    </row>
    <row r="25" spans="1:2" x14ac:dyDescent="0.2">
      <c r="A25" s="2">
        <v>2020</v>
      </c>
      <c r="B25" s="3">
        <v>37127</v>
      </c>
    </row>
    <row r="26" spans="1:2" x14ac:dyDescent="0.2">
      <c r="A26" s="2">
        <v>2021</v>
      </c>
      <c r="B26" s="3">
        <v>18648</v>
      </c>
    </row>
    <row r="27" spans="1:2" x14ac:dyDescent="0.2">
      <c r="A27" s="2">
        <v>2022</v>
      </c>
      <c r="B27" s="3">
        <v>37188</v>
      </c>
    </row>
    <row r="28" spans="1:2" x14ac:dyDescent="0.2">
      <c r="A28" s="4"/>
      <c r="B28" s="6"/>
    </row>
    <row r="29" spans="1:2" x14ac:dyDescent="0.2">
      <c r="A29" s="4"/>
      <c r="B29" s="6"/>
    </row>
    <row r="30" spans="1:2" ht="14.25" x14ac:dyDescent="0.2">
      <c r="A30" s="25" t="s">
        <v>24</v>
      </c>
      <c r="B30" s="25"/>
    </row>
    <row r="31" spans="1:2" ht="6" customHeight="1" x14ac:dyDescent="0.2"/>
    <row r="32" spans="1:2" ht="25.5" x14ac:dyDescent="0.2">
      <c r="A32" s="1" t="s">
        <v>11</v>
      </c>
      <c r="B32" s="1" t="s">
        <v>10</v>
      </c>
    </row>
    <row r="33" spans="1:2" x14ac:dyDescent="0.2">
      <c r="A33" s="1">
        <v>2001</v>
      </c>
      <c r="B33" s="7">
        <v>32976</v>
      </c>
    </row>
    <row r="34" spans="1:2" x14ac:dyDescent="0.2">
      <c r="A34" s="2">
        <v>2002</v>
      </c>
      <c r="B34" s="3">
        <v>41819</v>
      </c>
    </row>
    <row r="35" spans="1:2" x14ac:dyDescent="0.2">
      <c r="A35" s="2">
        <v>2003</v>
      </c>
      <c r="B35" s="3">
        <v>49685</v>
      </c>
    </row>
    <row r="36" spans="1:2" x14ac:dyDescent="0.2">
      <c r="A36" s="2">
        <v>2004</v>
      </c>
      <c r="B36" s="3">
        <v>47543</v>
      </c>
    </row>
    <row r="37" spans="1:2" x14ac:dyDescent="0.2">
      <c r="A37" s="2">
        <v>2005</v>
      </c>
      <c r="B37" s="3">
        <v>40673</v>
      </c>
    </row>
    <row r="38" spans="1:2" x14ac:dyDescent="0.2">
      <c r="A38" s="2">
        <v>2006</v>
      </c>
      <c r="B38" s="3">
        <v>52594</v>
      </c>
    </row>
    <row r="39" spans="1:2" x14ac:dyDescent="0.2">
      <c r="A39" s="2">
        <v>2007</v>
      </c>
      <c r="B39" s="3">
        <v>52572</v>
      </c>
    </row>
    <row r="40" spans="1:2" x14ac:dyDescent="0.2">
      <c r="A40" s="2">
        <v>2008</v>
      </c>
      <c r="B40" s="3">
        <v>54539</v>
      </c>
    </row>
    <row r="41" spans="1:2" x14ac:dyDescent="0.2">
      <c r="A41" s="2">
        <v>2009</v>
      </c>
      <c r="B41" s="3">
        <v>57799</v>
      </c>
    </row>
    <row r="42" spans="1:2" x14ac:dyDescent="0.2">
      <c r="A42" s="2">
        <v>2010</v>
      </c>
      <c r="B42" s="3">
        <v>64381</v>
      </c>
    </row>
    <row r="43" spans="1:2" x14ac:dyDescent="0.2">
      <c r="A43" s="2">
        <v>2011</v>
      </c>
      <c r="B43" s="3">
        <v>51536</v>
      </c>
    </row>
    <row r="44" spans="1:2" x14ac:dyDescent="0.2">
      <c r="A44" s="2">
        <v>2012</v>
      </c>
      <c r="B44" s="3">
        <v>58584</v>
      </c>
    </row>
    <row r="45" spans="1:2" x14ac:dyDescent="0.2">
      <c r="A45" s="2">
        <v>2013</v>
      </c>
      <c r="B45" s="3">
        <v>43687</v>
      </c>
    </row>
    <row r="46" spans="1:2" x14ac:dyDescent="0.2">
      <c r="A46" s="2">
        <v>2014</v>
      </c>
      <c r="B46" s="3">
        <v>42419</v>
      </c>
    </row>
    <row r="47" spans="1:2" x14ac:dyDescent="0.2">
      <c r="A47" s="2">
        <v>2015</v>
      </c>
      <c r="B47" s="3">
        <v>40310</v>
      </c>
    </row>
    <row r="48" spans="1:2" x14ac:dyDescent="0.2">
      <c r="A48" s="2">
        <v>2016</v>
      </c>
      <c r="B48" s="3">
        <v>53406</v>
      </c>
    </row>
    <row r="49" spans="1:9" x14ac:dyDescent="0.2">
      <c r="A49" s="2">
        <v>2017</v>
      </c>
      <c r="B49" s="3">
        <f>37691+9242</f>
        <v>46933</v>
      </c>
    </row>
    <row r="50" spans="1:9" x14ac:dyDescent="0.2">
      <c r="A50" s="2">
        <v>2018</v>
      </c>
      <c r="B50" s="3">
        <v>56588</v>
      </c>
    </row>
    <row r="51" spans="1:9" x14ac:dyDescent="0.2">
      <c r="A51" s="2">
        <v>2019</v>
      </c>
      <c r="B51" s="3">
        <v>54652</v>
      </c>
    </row>
    <row r="52" spans="1:9" x14ac:dyDescent="0.2">
      <c r="A52" s="2">
        <v>2020</v>
      </c>
      <c r="B52" s="3">
        <v>45909</v>
      </c>
    </row>
    <row r="53" spans="1:9" x14ac:dyDescent="0.2">
      <c r="A53" s="2">
        <v>2021</v>
      </c>
      <c r="B53" s="3">
        <v>84339</v>
      </c>
    </row>
    <row r="54" spans="1:9" x14ac:dyDescent="0.2">
      <c r="A54" s="2">
        <v>2022</v>
      </c>
      <c r="B54" s="3">
        <v>119863</v>
      </c>
    </row>
    <row r="55" spans="1:9" ht="15" customHeight="1" x14ac:dyDescent="0.2">
      <c r="A55" s="17"/>
      <c r="B55" s="18"/>
    </row>
    <row r="56" spans="1:9" x14ac:dyDescent="0.2">
      <c r="A56" s="27" t="s">
        <v>25</v>
      </c>
      <c r="B56" s="28"/>
      <c r="C56" s="28"/>
      <c r="D56" s="28"/>
      <c r="E56" s="28"/>
      <c r="F56" s="28"/>
      <c r="G56" s="28"/>
      <c r="H56" s="28"/>
      <c r="I56" s="28"/>
    </row>
    <row r="58" spans="1:9" x14ac:dyDescent="0.2">
      <c r="A58" s="24" t="s">
        <v>1</v>
      </c>
      <c r="B58" s="24"/>
    </row>
    <row r="59" spans="1:9" ht="6" customHeight="1" x14ac:dyDescent="0.2"/>
    <row r="60" spans="1:9" ht="25.5" x14ac:dyDescent="0.2">
      <c r="A60" s="1" t="s">
        <v>11</v>
      </c>
      <c r="B60" s="1" t="s">
        <v>10</v>
      </c>
    </row>
    <row r="61" spans="1:9" x14ac:dyDescent="0.2">
      <c r="A61" s="1">
        <v>2001</v>
      </c>
      <c r="B61" s="7">
        <v>2166</v>
      </c>
    </row>
    <row r="62" spans="1:9" x14ac:dyDescent="0.2">
      <c r="A62" s="2">
        <v>2002</v>
      </c>
      <c r="B62" s="3">
        <v>2034</v>
      </c>
    </row>
    <row r="63" spans="1:9" x14ac:dyDescent="0.2">
      <c r="A63" s="2">
        <v>2003</v>
      </c>
      <c r="B63" s="3">
        <v>2165</v>
      </c>
    </row>
    <row r="64" spans="1:9" x14ac:dyDescent="0.2">
      <c r="A64" s="2">
        <v>2004</v>
      </c>
      <c r="B64" s="3">
        <v>2189</v>
      </c>
    </row>
    <row r="65" spans="1:2" x14ac:dyDescent="0.2">
      <c r="A65" s="2">
        <v>2005</v>
      </c>
      <c r="B65" s="3">
        <v>2213</v>
      </c>
    </row>
    <row r="66" spans="1:2" x14ac:dyDescent="0.2">
      <c r="A66" s="2">
        <v>2006</v>
      </c>
      <c r="B66" s="3">
        <v>2185</v>
      </c>
    </row>
    <row r="67" spans="1:2" x14ac:dyDescent="0.2">
      <c r="A67" s="2">
        <v>2007</v>
      </c>
      <c r="B67" s="3">
        <v>1998</v>
      </c>
    </row>
    <row r="68" spans="1:2" x14ac:dyDescent="0.2">
      <c r="A68" s="2">
        <v>2008</v>
      </c>
      <c r="B68" s="3">
        <v>2175</v>
      </c>
    </row>
    <row r="69" spans="1:2" x14ac:dyDescent="0.2">
      <c r="A69" s="2">
        <v>2009</v>
      </c>
      <c r="B69" s="3">
        <v>1972</v>
      </c>
    </row>
    <row r="70" spans="1:2" x14ac:dyDescent="0.2">
      <c r="A70" s="2">
        <v>2010</v>
      </c>
      <c r="B70" s="3">
        <v>1435</v>
      </c>
    </row>
    <row r="71" spans="1:2" x14ac:dyDescent="0.2">
      <c r="A71" s="2">
        <v>2011</v>
      </c>
      <c r="B71" s="3">
        <v>1738</v>
      </c>
    </row>
    <row r="72" spans="1:2" x14ac:dyDescent="0.2">
      <c r="A72" s="2">
        <v>2012</v>
      </c>
      <c r="B72" s="3">
        <v>1307</v>
      </c>
    </row>
    <row r="73" spans="1:2" x14ac:dyDescent="0.2">
      <c r="A73" s="2">
        <v>2013</v>
      </c>
      <c r="B73" s="3">
        <v>1264</v>
      </c>
    </row>
    <row r="74" spans="1:2" x14ac:dyDescent="0.2">
      <c r="A74" s="2">
        <v>2014</v>
      </c>
      <c r="B74" s="3">
        <v>1049</v>
      </c>
    </row>
    <row r="75" spans="1:2" x14ac:dyDescent="0.2">
      <c r="A75" s="2">
        <v>2015</v>
      </c>
      <c r="B75" s="3">
        <v>1092</v>
      </c>
    </row>
    <row r="76" spans="1:2" x14ac:dyDescent="0.2">
      <c r="A76" s="2">
        <v>2016</v>
      </c>
      <c r="B76" s="3">
        <v>1587</v>
      </c>
    </row>
    <row r="77" spans="1:2" x14ac:dyDescent="0.2">
      <c r="A77" s="2">
        <v>2017</v>
      </c>
      <c r="B77" s="3">
        <v>1165</v>
      </c>
    </row>
    <row r="78" spans="1:2" x14ac:dyDescent="0.2">
      <c r="A78" s="2">
        <v>2018</v>
      </c>
      <c r="B78" s="3">
        <v>1519</v>
      </c>
    </row>
    <row r="79" spans="1:2" x14ac:dyDescent="0.2">
      <c r="A79" s="2">
        <v>2019</v>
      </c>
      <c r="B79" s="3">
        <v>2193</v>
      </c>
    </row>
    <row r="80" spans="1:2" x14ac:dyDescent="0.2">
      <c r="A80" s="2">
        <v>2020</v>
      </c>
      <c r="B80" s="3">
        <v>1088</v>
      </c>
    </row>
    <row r="81" spans="1:2" x14ac:dyDescent="0.2">
      <c r="A81" s="2">
        <v>2021</v>
      </c>
      <c r="B81" s="3">
        <v>854</v>
      </c>
    </row>
    <row r="82" spans="1:2" x14ac:dyDescent="0.2">
      <c r="A82" s="2">
        <v>2022</v>
      </c>
      <c r="B82" s="3">
        <v>965</v>
      </c>
    </row>
    <row r="85" spans="1:2" x14ac:dyDescent="0.2">
      <c r="A85" s="25" t="s">
        <v>2</v>
      </c>
      <c r="B85" s="25"/>
    </row>
    <row r="87" spans="1:2" ht="25.5" x14ac:dyDescent="0.2">
      <c r="A87" s="1" t="s">
        <v>11</v>
      </c>
      <c r="B87" s="1" t="s">
        <v>10</v>
      </c>
    </row>
    <row r="88" spans="1:2" x14ac:dyDescent="0.2">
      <c r="A88" s="1">
        <v>2001</v>
      </c>
      <c r="B88" s="7">
        <v>5072</v>
      </c>
    </row>
    <row r="89" spans="1:2" x14ac:dyDescent="0.2">
      <c r="A89" s="2">
        <v>2002</v>
      </c>
      <c r="B89" s="3">
        <v>4948</v>
      </c>
    </row>
    <row r="90" spans="1:2" x14ac:dyDescent="0.2">
      <c r="A90" s="2">
        <v>2003</v>
      </c>
      <c r="B90" s="3">
        <v>5369</v>
      </c>
    </row>
    <row r="91" spans="1:2" x14ac:dyDescent="0.2">
      <c r="A91" s="2">
        <v>2004</v>
      </c>
      <c r="B91" s="3">
        <v>5293</v>
      </c>
    </row>
    <row r="92" spans="1:2" x14ac:dyDescent="0.2">
      <c r="A92" s="2">
        <v>2005</v>
      </c>
      <c r="B92" s="3">
        <v>5107</v>
      </c>
    </row>
    <row r="93" spans="1:2" x14ac:dyDescent="0.2">
      <c r="A93" s="2">
        <v>2006</v>
      </c>
      <c r="B93" s="3">
        <v>6206</v>
      </c>
    </row>
    <row r="94" spans="1:2" x14ac:dyDescent="0.2">
      <c r="A94" s="2">
        <v>2007</v>
      </c>
      <c r="B94" s="3">
        <v>5090</v>
      </c>
    </row>
    <row r="95" spans="1:2" x14ac:dyDescent="0.2">
      <c r="A95" s="2">
        <v>2008</v>
      </c>
      <c r="B95" s="3">
        <v>6295</v>
      </c>
    </row>
    <row r="96" spans="1:2" x14ac:dyDescent="0.2">
      <c r="A96" s="2">
        <v>2009</v>
      </c>
      <c r="B96" s="3">
        <v>6817</v>
      </c>
    </row>
    <row r="97" spans="1:2" x14ac:dyDescent="0.2">
      <c r="A97" s="2">
        <v>2010</v>
      </c>
      <c r="B97" s="3">
        <v>7389</v>
      </c>
    </row>
    <row r="98" spans="1:2" x14ac:dyDescent="0.2">
      <c r="A98" s="2">
        <v>2011</v>
      </c>
      <c r="B98" s="3">
        <v>6170</v>
      </c>
    </row>
    <row r="99" spans="1:2" x14ac:dyDescent="0.2">
      <c r="A99" s="2">
        <v>2012</v>
      </c>
      <c r="B99" s="3">
        <v>7561</v>
      </c>
    </row>
    <row r="100" spans="1:2" x14ac:dyDescent="0.2">
      <c r="A100" s="2">
        <v>2013</v>
      </c>
      <c r="B100" s="3">
        <v>6911</v>
      </c>
    </row>
    <row r="101" spans="1:2" x14ac:dyDescent="0.2">
      <c r="A101" s="2">
        <v>2014</v>
      </c>
      <c r="B101" s="3">
        <v>6343</v>
      </c>
    </row>
    <row r="102" spans="1:2" x14ac:dyDescent="0.2">
      <c r="A102" s="2">
        <v>2015</v>
      </c>
      <c r="B102" s="3">
        <v>6596</v>
      </c>
    </row>
    <row r="103" spans="1:2" x14ac:dyDescent="0.2">
      <c r="A103" s="2">
        <v>2016</v>
      </c>
      <c r="B103" s="3">
        <v>5953</v>
      </c>
    </row>
    <row r="104" spans="1:2" x14ac:dyDescent="0.2">
      <c r="A104" s="2">
        <v>2017</v>
      </c>
      <c r="B104" s="3">
        <v>6146</v>
      </c>
    </row>
    <row r="105" spans="1:2" x14ac:dyDescent="0.2">
      <c r="A105" s="2">
        <v>2018</v>
      </c>
      <c r="B105" s="3">
        <v>7003</v>
      </c>
    </row>
    <row r="106" spans="1:2" x14ac:dyDescent="0.2">
      <c r="A106" s="2">
        <v>2019</v>
      </c>
      <c r="B106" s="3">
        <v>6446</v>
      </c>
    </row>
    <row r="107" spans="1:2" x14ac:dyDescent="0.2">
      <c r="A107" s="2">
        <v>2020</v>
      </c>
      <c r="B107" s="3">
        <v>6548</v>
      </c>
    </row>
    <row r="108" spans="1:2" x14ac:dyDescent="0.2">
      <c r="A108" s="2">
        <v>2021</v>
      </c>
      <c r="B108" s="3">
        <v>7125</v>
      </c>
    </row>
    <row r="109" spans="1:2" x14ac:dyDescent="0.2">
      <c r="A109" s="2">
        <v>2022</v>
      </c>
      <c r="B109" s="3">
        <v>7351</v>
      </c>
    </row>
    <row r="110" spans="1:2" x14ac:dyDescent="0.2">
      <c r="A110" s="4"/>
      <c r="B110" s="6"/>
    </row>
    <row r="111" spans="1:2" x14ac:dyDescent="0.2">
      <c r="A111" s="4"/>
      <c r="B111" s="6"/>
    </row>
    <row r="112" spans="1:2" ht="12.75" customHeight="1" x14ac:dyDescent="0.2">
      <c r="A112" s="15" t="s">
        <v>26</v>
      </c>
      <c r="B112" s="15"/>
    </row>
    <row r="113" spans="1:11" x14ac:dyDescent="0.2">
      <c r="A113" s="4"/>
      <c r="B113" s="6"/>
    </row>
    <row r="114" spans="1:11" ht="25.5" x14ac:dyDescent="0.2">
      <c r="A114" s="1" t="s">
        <v>11</v>
      </c>
      <c r="B114" s="1" t="s">
        <v>10</v>
      </c>
    </row>
    <row r="115" spans="1:11" x14ac:dyDescent="0.2">
      <c r="A115" s="1">
        <v>2017</v>
      </c>
      <c r="B115" s="7">
        <v>1235</v>
      </c>
    </row>
    <row r="116" spans="1:11" x14ac:dyDescent="0.2">
      <c r="A116" s="1">
        <v>2018</v>
      </c>
      <c r="B116" s="7">
        <v>3461</v>
      </c>
    </row>
    <row r="117" spans="1:11" x14ac:dyDescent="0.2">
      <c r="A117" s="1">
        <v>2019</v>
      </c>
      <c r="B117" s="7">
        <v>2103</v>
      </c>
    </row>
    <row r="118" spans="1:11" x14ac:dyDescent="0.2">
      <c r="A118" s="1">
        <v>2020</v>
      </c>
      <c r="B118" s="7">
        <v>2086</v>
      </c>
    </row>
    <row r="119" spans="1:11" x14ac:dyDescent="0.2">
      <c r="A119" s="1">
        <v>2021</v>
      </c>
      <c r="B119" s="7">
        <v>3453</v>
      </c>
    </row>
    <row r="120" spans="1:11" x14ac:dyDescent="0.2">
      <c r="A120" s="1">
        <v>2022</v>
      </c>
      <c r="B120" s="7">
        <v>2885</v>
      </c>
    </row>
    <row r="121" spans="1:11" x14ac:dyDescent="0.2">
      <c r="A121" s="21"/>
      <c r="B121" s="22"/>
    </row>
    <row r="122" spans="1:11" x14ac:dyDescent="0.2">
      <c r="A122" s="21"/>
      <c r="B122" s="22"/>
    </row>
    <row r="123" spans="1:11" x14ac:dyDescent="0.2">
      <c r="A123" s="4"/>
      <c r="B123" s="6"/>
    </row>
    <row r="124" spans="1:11" x14ac:dyDescent="0.2">
      <c r="A124" s="27" t="s">
        <v>27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x14ac:dyDescent="0.2">
      <c r="A125" s="1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4.25" x14ac:dyDescent="0.2">
      <c r="A126" s="30" t="s">
        <v>39</v>
      </c>
      <c r="B126" s="30"/>
      <c r="C126" s="31"/>
      <c r="D126" s="31"/>
      <c r="E126" s="31"/>
      <c r="F126" s="31"/>
      <c r="G126" s="31"/>
      <c r="H126" s="31"/>
      <c r="I126" s="31"/>
      <c r="J126" s="32"/>
      <c r="K126" s="32"/>
    </row>
    <row r="127" spans="1:11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32"/>
      <c r="K127" s="32"/>
    </row>
    <row r="128" spans="1:11" ht="25.5" x14ac:dyDescent="0.2">
      <c r="A128" s="33" t="s">
        <v>11</v>
      </c>
      <c r="B128" s="33" t="s">
        <v>10</v>
      </c>
      <c r="C128" s="31"/>
      <c r="D128" s="31"/>
      <c r="E128" s="31"/>
      <c r="F128" s="31"/>
      <c r="G128" s="31"/>
      <c r="H128" s="31"/>
      <c r="I128" s="31"/>
      <c r="J128" s="32"/>
      <c r="K128" s="32"/>
    </row>
    <row r="129" spans="1:11" x14ac:dyDescent="0.2">
      <c r="A129" s="33">
        <v>2018</v>
      </c>
      <c r="B129" s="34">
        <v>10609</v>
      </c>
      <c r="C129" s="31"/>
      <c r="D129" s="31"/>
      <c r="E129" s="31"/>
      <c r="F129" s="31"/>
      <c r="G129" s="31"/>
      <c r="H129" s="31"/>
      <c r="I129" s="31"/>
      <c r="J129" s="32"/>
      <c r="K129" s="32"/>
    </row>
    <row r="130" spans="1:11" x14ac:dyDescent="0.2">
      <c r="A130" s="33">
        <v>2019</v>
      </c>
      <c r="B130" s="34">
        <v>3745</v>
      </c>
      <c r="C130" s="31"/>
      <c r="D130" s="31"/>
      <c r="E130" s="31"/>
      <c r="F130" s="31"/>
      <c r="G130" s="31"/>
      <c r="H130" s="31"/>
      <c r="I130" s="31"/>
      <c r="J130" s="32"/>
      <c r="K130" s="32"/>
    </row>
    <row r="131" spans="1:11" x14ac:dyDescent="0.2">
      <c r="A131" s="33">
        <v>2020</v>
      </c>
      <c r="B131" s="34">
        <v>734</v>
      </c>
      <c r="C131" s="31"/>
      <c r="D131" s="31"/>
      <c r="E131" s="31"/>
      <c r="F131" s="31"/>
      <c r="G131" s="31"/>
      <c r="H131" s="31"/>
      <c r="I131" s="31"/>
      <c r="J131" s="32"/>
      <c r="K131" s="32"/>
    </row>
    <row r="132" spans="1:11" x14ac:dyDescent="0.2">
      <c r="A132" s="33">
        <v>2021</v>
      </c>
      <c r="B132" s="34">
        <v>282</v>
      </c>
      <c r="C132" s="31"/>
      <c r="D132" s="31"/>
      <c r="E132" s="31"/>
      <c r="F132" s="31"/>
      <c r="G132" s="31"/>
      <c r="H132" s="31"/>
      <c r="I132" s="31"/>
      <c r="J132" s="32"/>
      <c r="K132" s="32"/>
    </row>
    <row r="133" spans="1:11" x14ac:dyDescent="0.2">
      <c r="A133" s="33">
        <v>2022</v>
      </c>
      <c r="B133" s="34">
        <v>433</v>
      </c>
      <c r="C133" s="31"/>
      <c r="D133" s="31"/>
      <c r="E133" s="31"/>
      <c r="F133" s="31"/>
      <c r="G133" s="31"/>
      <c r="H133" s="31"/>
      <c r="I133" s="31"/>
      <c r="J133" s="32"/>
      <c r="K133" s="32"/>
    </row>
    <row r="134" spans="1:11" x14ac:dyDescent="0.2">
      <c r="A134" s="35"/>
      <c r="B134" s="36"/>
      <c r="C134" s="31"/>
      <c r="D134" s="31"/>
      <c r="E134" s="31"/>
      <c r="F134" s="31"/>
      <c r="G134" s="31"/>
      <c r="H134" s="31"/>
      <c r="I134" s="31"/>
      <c r="J134" s="32"/>
      <c r="K134" s="32"/>
    </row>
    <row r="135" spans="1:11" x14ac:dyDescent="0.2">
      <c r="A135" s="35"/>
      <c r="B135" s="36"/>
      <c r="C135" s="31"/>
      <c r="D135" s="31"/>
      <c r="E135" s="31"/>
      <c r="F135" s="31"/>
      <c r="G135" s="31"/>
      <c r="H135" s="31"/>
      <c r="I135" s="31"/>
      <c r="J135" s="32"/>
      <c r="K135" s="32"/>
    </row>
    <row r="136" spans="1:11" x14ac:dyDescent="0.2">
      <c r="A136" s="35"/>
      <c r="B136" s="36"/>
      <c r="C136" s="31"/>
      <c r="D136" s="31"/>
      <c r="E136" s="31"/>
      <c r="F136" s="31"/>
      <c r="G136" s="31"/>
      <c r="H136" s="31"/>
      <c r="I136" s="31"/>
      <c r="J136" s="32"/>
      <c r="K136" s="32"/>
    </row>
    <row r="137" spans="1:11" x14ac:dyDescent="0.2">
      <c r="A137" s="35"/>
      <c r="B137" s="36"/>
      <c r="C137" s="31"/>
      <c r="D137" s="31"/>
      <c r="E137" s="31"/>
      <c r="F137" s="31"/>
      <c r="G137" s="31"/>
      <c r="H137" s="31"/>
      <c r="I137" s="31"/>
      <c r="J137" s="32"/>
      <c r="K137" s="32"/>
    </row>
    <row r="138" spans="1:11" x14ac:dyDescent="0.2">
      <c r="A138" s="35"/>
      <c r="B138" s="36"/>
      <c r="C138" s="31"/>
      <c r="D138" s="31"/>
      <c r="E138" s="31"/>
      <c r="F138" s="31"/>
      <c r="G138" s="31"/>
      <c r="H138" s="31"/>
      <c r="I138" s="31"/>
      <c r="J138" s="32"/>
      <c r="K138" s="32"/>
    </row>
    <row r="139" spans="1:11" x14ac:dyDescent="0.2">
      <c r="A139" s="35"/>
      <c r="B139" s="36"/>
      <c r="C139" s="31"/>
      <c r="D139" s="31"/>
      <c r="E139" s="31"/>
      <c r="F139" s="31"/>
      <c r="G139" s="31"/>
      <c r="H139" s="31"/>
      <c r="I139" s="31"/>
      <c r="J139" s="32"/>
      <c r="K139" s="32"/>
    </row>
    <row r="140" spans="1:11" x14ac:dyDescent="0.2">
      <c r="A140" s="35"/>
      <c r="B140" s="36"/>
      <c r="C140" s="31"/>
      <c r="D140" s="31"/>
      <c r="E140" s="31"/>
      <c r="F140" s="31"/>
      <c r="G140" s="31"/>
      <c r="H140" s="31"/>
      <c r="I140" s="31"/>
      <c r="J140" s="32"/>
      <c r="K140" s="32"/>
    </row>
    <row r="141" spans="1:11" x14ac:dyDescent="0.2">
      <c r="A141" s="31"/>
      <c r="B141" s="31"/>
      <c r="C141" s="31"/>
      <c r="D141" s="31"/>
      <c r="E141" s="31"/>
      <c r="F141" s="31"/>
      <c r="G141" s="31"/>
      <c r="H141" s="31"/>
      <c r="I141" s="31"/>
      <c r="J141" s="32"/>
      <c r="K141" s="32"/>
    </row>
    <row r="142" spans="1:11" x14ac:dyDescent="0.2">
      <c r="A142" s="31"/>
      <c r="B142" s="31"/>
      <c r="C142" s="31"/>
      <c r="D142" s="31"/>
      <c r="E142" s="31"/>
      <c r="F142" s="31"/>
      <c r="G142" s="31"/>
      <c r="H142" s="31"/>
      <c r="I142" s="31"/>
      <c r="J142" s="32"/>
      <c r="K142" s="32"/>
    </row>
    <row r="143" spans="1:11" x14ac:dyDescent="0.2">
      <c r="A143" s="37" t="s">
        <v>40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</row>
    <row r="145" spans="1:2" x14ac:dyDescent="0.2">
      <c r="A145" s="25" t="s">
        <v>3</v>
      </c>
      <c r="B145" s="25"/>
    </row>
    <row r="147" spans="1:2" ht="25.5" x14ac:dyDescent="0.2">
      <c r="A147" s="1" t="s">
        <v>11</v>
      </c>
      <c r="B147" s="1" t="s">
        <v>10</v>
      </c>
    </row>
    <row r="148" spans="1:2" x14ac:dyDescent="0.2">
      <c r="A148" s="1">
        <v>2001</v>
      </c>
      <c r="B148" s="7">
        <v>4093</v>
      </c>
    </row>
    <row r="149" spans="1:2" x14ac:dyDescent="0.2">
      <c r="A149" s="2">
        <v>2002</v>
      </c>
      <c r="B149" s="3">
        <v>4262</v>
      </c>
    </row>
    <row r="150" spans="1:2" x14ac:dyDescent="0.2">
      <c r="A150" s="2">
        <v>2003</v>
      </c>
      <c r="B150" s="3">
        <v>4431</v>
      </c>
    </row>
    <row r="151" spans="1:2" x14ac:dyDescent="0.2">
      <c r="A151" s="2">
        <v>2004</v>
      </c>
      <c r="B151" s="3">
        <v>4624</v>
      </c>
    </row>
    <row r="152" spans="1:2" x14ac:dyDescent="0.2">
      <c r="A152" s="2">
        <v>2005</v>
      </c>
      <c r="B152" s="3">
        <v>4729</v>
      </c>
    </row>
    <row r="153" spans="1:2" x14ac:dyDescent="0.2">
      <c r="A153" s="2">
        <v>2006</v>
      </c>
      <c r="B153" s="3">
        <v>4596</v>
      </c>
    </row>
    <row r="154" spans="1:2" x14ac:dyDescent="0.2">
      <c r="A154" s="2">
        <v>2007</v>
      </c>
      <c r="B154" s="3">
        <v>4471</v>
      </c>
    </row>
    <row r="155" spans="1:2" x14ac:dyDescent="0.2">
      <c r="A155" s="2">
        <v>2008</v>
      </c>
      <c r="B155" s="3">
        <v>4524</v>
      </c>
    </row>
    <row r="156" spans="1:2" x14ac:dyDescent="0.2">
      <c r="A156" s="2">
        <v>2009</v>
      </c>
      <c r="B156" s="3">
        <v>4525</v>
      </c>
    </row>
    <row r="157" spans="1:2" x14ac:dyDescent="0.2">
      <c r="A157" s="2">
        <v>2010</v>
      </c>
      <c r="B157" s="3">
        <v>4579</v>
      </c>
    </row>
    <row r="158" spans="1:2" x14ac:dyDescent="0.2">
      <c r="A158" s="2">
        <v>2011</v>
      </c>
      <c r="B158" s="3">
        <v>4208</v>
      </c>
    </row>
    <row r="159" spans="1:2" x14ac:dyDescent="0.2">
      <c r="A159" s="2">
        <v>2012</v>
      </c>
      <c r="B159" s="3">
        <v>5336</v>
      </c>
    </row>
    <row r="160" spans="1:2" x14ac:dyDescent="0.2">
      <c r="A160" s="2">
        <v>2013</v>
      </c>
      <c r="B160" s="3">
        <v>4081</v>
      </c>
    </row>
    <row r="161" spans="1:2" x14ac:dyDescent="0.2">
      <c r="A161" s="2">
        <v>2014</v>
      </c>
      <c r="B161" s="3">
        <v>4711</v>
      </c>
    </row>
    <row r="162" spans="1:2" x14ac:dyDescent="0.2">
      <c r="A162" s="2">
        <v>2015</v>
      </c>
      <c r="B162" s="3">
        <v>5016</v>
      </c>
    </row>
    <row r="163" spans="1:2" x14ac:dyDescent="0.2">
      <c r="A163" s="2">
        <v>2016</v>
      </c>
      <c r="B163" s="3">
        <v>4964</v>
      </c>
    </row>
    <row r="164" spans="1:2" x14ac:dyDescent="0.2">
      <c r="A164" s="2">
        <v>2017</v>
      </c>
      <c r="B164" s="3">
        <v>5080</v>
      </c>
    </row>
    <row r="165" spans="1:2" x14ac:dyDescent="0.2">
      <c r="A165" s="2">
        <v>2018</v>
      </c>
      <c r="B165" s="3">
        <v>4513</v>
      </c>
    </row>
    <row r="166" spans="1:2" x14ac:dyDescent="0.2">
      <c r="A166" s="2">
        <v>2019</v>
      </c>
      <c r="B166" s="3">
        <v>5234</v>
      </c>
    </row>
    <row r="167" spans="1:2" x14ac:dyDescent="0.2">
      <c r="A167" s="2">
        <v>2020</v>
      </c>
      <c r="B167" s="3">
        <v>4629</v>
      </c>
    </row>
    <row r="168" spans="1:2" x14ac:dyDescent="0.2">
      <c r="A168" s="2">
        <v>2021</v>
      </c>
      <c r="B168" s="3">
        <v>6027</v>
      </c>
    </row>
    <row r="169" spans="1:2" x14ac:dyDescent="0.2">
      <c r="A169" s="2">
        <v>2022</v>
      </c>
      <c r="B169" s="3">
        <v>6524</v>
      </c>
    </row>
    <row r="170" spans="1:2" x14ac:dyDescent="0.2">
      <c r="A170" s="4"/>
      <c r="B170" s="4"/>
    </row>
    <row r="171" spans="1:2" x14ac:dyDescent="0.2">
      <c r="A171" s="4"/>
      <c r="B171" s="4"/>
    </row>
    <row r="172" spans="1:2" x14ac:dyDescent="0.2">
      <c r="A172" s="25" t="s">
        <v>4</v>
      </c>
      <c r="B172" s="25"/>
    </row>
    <row r="174" spans="1:2" ht="25.5" x14ac:dyDescent="0.2">
      <c r="A174" s="1" t="s">
        <v>11</v>
      </c>
      <c r="B174" s="1" t="s">
        <v>10</v>
      </c>
    </row>
    <row r="175" spans="1:2" x14ac:dyDescent="0.2">
      <c r="A175" s="1">
        <v>2001</v>
      </c>
      <c r="B175" s="7">
        <v>6892</v>
      </c>
    </row>
    <row r="176" spans="1:2" x14ac:dyDescent="0.2">
      <c r="A176" s="2">
        <v>2002</v>
      </c>
      <c r="B176" s="3">
        <v>6634</v>
      </c>
    </row>
    <row r="177" spans="1:2" x14ac:dyDescent="0.2">
      <c r="A177" s="2">
        <v>2003</v>
      </c>
      <c r="B177" s="3">
        <v>6643</v>
      </c>
    </row>
    <row r="178" spans="1:2" x14ac:dyDescent="0.2">
      <c r="A178" s="2">
        <v>2004</v>
      </c>
      <c r="B178" s="3">
        <v>6483</v>
      </c>
    </row>
    <row r="179" spans="1:2" x14ac:dyDescent="0.2">
      <c r="A179" s="2">
        <v>2005</v>
      </c>
      <c r="B179" s="3">
        <v>6609</v>
      </c>
    </row>
    <row r="180" spans="1:2" x14ac:dyDescent="0.2">
      <c r="A180" s="2">
        <v>2006</v>
      </c>
      <c r="B180" s="3">
        <v>7733</v>
      </c>
    </row>
    <row r="181" spans="1:2" x14ac:dyDescent="0.2">
      <c r="A181" s="2">
        <v>2007</v>
      </c>
      <c r="B181" s="3">
        <v>5834</v>
      </c>
    </row>
    <row r="182" spans="1:2" x14ac:dyDescent="0.2">
      <c r="A182" s="2">
        <v>2008</v>
      </c>
      <c r="B182" s="3">
        <v>7811</v>
      </c>
    </row>
    <row r="183" spans="1:2" x14ac:dyDescent="0.2">
      <c r="A183" s="2">
        <v>2009</v>
      </c>
      <c r="B183" s="3">
        <v>7211</v>
      </c>
    </row>
    <row r="184" spans="1:2" x14ac:dyDescent="0.2">
      <c r="A184" s="2">
        <v>2010</v>
      </c>
      <c r="B184" s="3">
        <v>8174</v>
      </c>
    </row>
    <row r="185" spans="1:2" x14ac:dyDescent="0.2">
      <c r="A185" s="2">
        <v>2011</v>
      </c>
      <c r="B185" s="3">
        <v>7997</v>
      </c>
    </row>
    <row r="186" spans="1:2" x14ac:dyDescent="0.2">
      <c r="A186" s="2">
        <v>2012</v>
      </c>
      <c r="B186" s="3">
        <v>8823</v>
      </c>
    </row>
    <row r="187" spans="1:2" x14ac:dyDescent="0.2">
      <c r="A187" s="2">
        <v>2013</v>
      </c>
      <c r="B187" s="3">
        <v>7742</v>
      </c>
    </row>
    <row r="188" spans="1:2" x14ac:dyDescent="0.2">
      <c r="A188" s="2">
        <v>2014</v>
      </c>
      <c r="B188" s="3">
        <v>7949</v>
      </c>
    </row>
    <row r="189" spans="1:2" x14ac:dyDescent="0.2">
      <c r="A189" s="2">
        <v>2015</v>
      </c>
      <c r="B189" s="3">
        <v>7784</v>
      </c>
    </row>
    <row r="190" spans="1:2" x14ac:dyDescent="0.2">
      <c r="A190" s="2">
        <v>2016</v>
      </c>
      <c r="B190" s="3">
        <v>6486</v>
      </c>
    </row>
    <row r="191" spans="1:2" x14ac:dyDescent="0.2">
      <c r="A191" s="2">
        <v>2017</v>
      </c>
      <c r="B191" s="3">
        <v>7873</v>
      </c>
    </row>
    <row r="192" spans="1:2" x14ac:dyDescent="0.2">
      <c r="A192" s="2">
        <v>2018</v>
      </c>
      <c r="B192" s="3">
        <v>7229</v>
      </c>
    </row>
    <row r="193" spans="1:2" x14ac:dyDescent="0.2">
      <c r="A193" s="2">
        <v>2019</v>
      </c>
      <c r="B193" s="3">
        <v>6860</v>
      </c>
    </row>
    <row r="194" spans="1:2" x14ac:dyDescent="0.2">
      <c r="A194" s="2">
        <v>2020</v>
      </c>
      <c r="B194" s="3">
        <v>4976</v>
      </c>
    </row>
    <row r="195" spans="1:2" x14ac:dyDescent="0.2">
      <c r="A195" s="2">
        <v>2021</v>
      </c>
      <c r="B195" s="3">
        <v>9174</v>
      </c>
    </row>
    <row r="196" spans="1:2" x14ac:dyDescent="0.2">
      <c r="A196" s="2">
        <v>2022</v>
      </c>
      <c r="B196" s="3">
        <v>9154</v>
      </c>
    </row>
    <row r="197" spans="1:2" x14ac:dyDescent="0.2">
      <c r="A197" s="4"/>
      <c r="B197" s="6"/>
    </row>
    <row r="198" spans="1:2" ht="28.5" customHeight="1" x14ac:dyDescent="0.2">
      <c r="A198" s="24" t="s">
        <v>28</v>
      </c>
      <c r="B198" s="24"/>
    </row>
    <row r="200" spans="1:2" ht="25.5" x14ac:dyDescent="0.2">
      <c r="A200" s="1" t="s">
        <v>11</v>
      </c>
      <c r="B200" s="1" t="s">
        <v>10</v>
      </c>
    </row>
    <row r="201" spans="1:2" x14ac:dyDescent="0.2">
      <c r="A201" s="1">
        <v>2021</v>
      </c>
      <c r="B201" s="1">
        <v>104</v>
      </c>
    </row>
    <row r="202" spans="1:2" x14ac:dyDescent="0.2">
      <c r="A202" s="1">
        <v>2022</v>
      </c>
      <c r="B202" s="7">
        <v>28</v>
      </c>
    </row>
    <row r="203" spans="1:2" x14ac:dyDescent="0.2">
      <c r="A203" s="21"/>
      <c r="B203" s="22"/>
    </row>
    <row r="204" spans="1:2" x14ac:dyDescent="0.2">
      <c r="A204" s="21"/>
      <c r="B204" s="22"/>
    </row>
    <row r="205" spans="1:2" x14ac:dyDescent="0.2">
      <c r="A205" s="21"/>
      <c r="B205" s="22"/>
    </row>
    <row r="206" spans="1:2" x14ac:dyDescent="0.2">
      <c r="A206" s="21"/>
      <c r="B206" s="22"/>
    </row>
    <row r="207" spans="1:2" x14ac:dyDescent="0.2">
      <c r="A207" s="21"/>
      <c r="B207" s="22"/>
    </row>
    <row r="208" spans="1:2" x14ac:dyDescent="0.2">
      <c r="A208" s="21"/>
      <c r="B208" s="22"/>
    </row>
    <row r="209" spans="1:11" x14ac:dyDescent="0.2">
      <c r="A209" s="21"/>
      <c r="B209" s="22"/>
    </row>
    <row r="210" spans="1:11" x14ac:dyDescent="0.2">
      <c r="A210" s="21"/>
      <c r="B210" s="22"/>
    </row>
    <row r="211" spans="1:11" ht="14.25" x14ac:dyDescent="0.2">
      <c r="A211" s="16" t="s">
        <v>29</v>
      </c>
      <c r="J211" s="9"/>
      <c r="K211" s="9"/>
    </row>
    <row r="212" spans="1:11" x14ac:dyDescent="0.2">
      <c r="A212" s="4"/>
      <c r="B212" s="6"/>
    </row>
    <row r="214" spans="1:11" ht="29.25" customHeight="1" x14ac:dyDescent="0.2">
      <c r="A214" s="24" t="s">
        <v>30</v>
      </c>
      <c r="B214" s="24"/>
    </row>
    <row r="215" spans="1:11" ht="6.75" customHeight="1" x14ac:dyDescent="0.2"/>
    <row r="216" spans="1:11" ht="25.5" x14ac:dyDescent="0.2">
      <c r="A216" s="1" t="s">
        <v>11</v>
      </c>
      <c r="B216" s="1" t="s">
        <v>10</v>
      </c>
    </row>
    <row r="217" spans="1:11" x14ac:dyDescent="0.2">
      <c r="A217" s="1">
        <v>2001</v>
      </c>
      <c r="B217" s="7">
        <f>5330+5</f>
        <v>5335</v>
      </c>
    </row>
    <row r="218" spans="1:11" x14ac:dyDescent="0.2">
      <c r="A218" s="2">
        <v>2002</v>
      </c>
      <c r="B218" s="8">
        <f>7804+93</f>
        <v>7897</v>
      </c>
    </row>
    <row r="219" spans="1:11" x14ac:dyDescent="0.2">
      <c r="A219" s="2">
        <v>2003</v>
      </c>
      <c r="B219" s="3">
        <f>5548+53</f>
        <v>5601</v>
      </c>
    </row>
    <row r="220" spans="1:11" x14ac:dyDescent="0.2">
      <c r="A220" s="2">
        <v>2004</v>
      </c>
      <c r="B220" s="3">
        <f>5031+34</f>
        <v>5065</v>
      </c>
    </row>
    <row r="221" spans="1:11" x14ac:dyDescent="0.2">
      <c r="A221" s="2">
        <v>2005</v>
      </c>
      <c r="B221" s="3">
        <f>4819+32</f>
        <v>4851</v>
      </c>
    </row>
    <row r="222" spans="1:11" x14ac:dyDescent="0.2">
      <c r="A222" s="2">
        <v>2006</v>
      </c>
      <c r="B222" s="3">
        <f>5488+25</f>
        <v>5513</v>
      </c>
    </row>
    <row r="223" spans="1:11" x14ac:dyDescent="0.2">
      <c r="A223" s="2">
        <v>2007</v>
      </c>
      <c r="B223" s="3">
        <v>6086</v>
      </c>
    </row>
    <row r="224" spans="1:11" x14ac:dyDescent="0.2">
      <c r="A224" s="2">
        <v>2008</v>
      </c>
      <c r="B224" s="3">
        <v>6559</v>
      </c>
    </row>
    <row r="225" spans="1:2" x14ac:dyDescent="0.2">
      <c r="A225" s="2">
        <v>2009</v>
      </c>
      <c r="B225" s="3">
        <v>6917</v>
      </c>
    </row>
    <row r="226" spans="1:2" x14ac:dyDescent="0.2">
      <c r="A226" s="2">
        <v>2010</v>
      </c>
      <c r="B226" s="3">
        <v>7601</v>
      </c>
    </row>
    <row r="227" spans="1:2" x14ac:dyDescent="0.2">
      <c r="A227" s="2">
        <v>2011</v>
      </c>
      <c r="B227" s="3">
        <v>6707</v>
      </c>
    </row>
    <row r="228" spans="1:2" x14ac:dyDescent="0.2">
      <c r="A228" s="2">
        <v>2012</v>
      </c>
      <c r="B228" s="3">
        <v>6926</v>
      </c>
    </row>
    <row r="229" spans="1:2" x14ac:dyDescent="0.2">
      <c r="A229" s="2">
        <v>2013</v>
      </c>
      <c r="B229" s="3">
        <f>5713+18</f>
        <v>5731</v>
      </c>
    </row>
    <row r="230" spans="1:2" x14ac:dyDescent="0.2">
      <c r="A230" s="2">
        <v>2014</v>
      </c>
      <c r="B230" s="3">
        <v>6413</v>
      </c>
    </row>
    <row r="231" spans="1:2" x14ac:dyDescent="0.2">
      <c r="A231" s="2">
        <v>2015</v>
      </c>
      <c r="B231" s="3">
        <v>6241</v>
      </c>
    </row>
    <row r="232" spans="1:2" x14ac:dyDescent="0.2">
      <c r="A232" s="2">
        <v>2016</v>
      </c>
      <c r="B232" s="3">
        <v>6382</v>
      </c>
    </row>
    <row r="233" spans="1:2" x14ac:dyDescent="0.2">
      <c r="A233" s="2">
        <v>2017</v>
      </c>
      <c r="B233" s="3">
        <f>6248+19</f>
        <v>6267</v>
      </c>
    </row>
    <row r="234" spans="1:2" x14ac:dyDescent="0.2">
      <c r="A234" s="2">
        <v>2018</v>
      </c>
      <c r="B234" s="3">
        <v>6822</v>
      </c>
    </row>
    <row r="235" spans="1:2" x14ac:dyDescent="0.2">
      <c r="A235" s="2">
        <v>2019</v>
      </c>
      <c r="B235" s="3">
        <f>7377+6</f>
        <v>7383</v>
      </c>
    </row>
    <row r="236" spans="1:2" x14ac:dyDescent="0.2">
      <c r="A236" s="2">
        <v>2020</v>
      </c>
      <c r="B236" s="3">
        <f>6332+10</f>
        <v>6342</v>
      </c>
    </row>
    <row r="237" spans="1:2" x14ac:dyDescent="0.2">
      <c r="A237" s="2">
        <v>2021</v>
      </c>
      <c r="B237" s="3">
        <f>6920+4</f>
        <v>6924</v>
      </c>
    </row>
    <row r="238" spans="1:2" x14ac:dyDescent="0.2">
      <c r="A238" s="2">
        <v>2022</v>
      </c>
      <c r="B238" s="3">
        <v>10512</v>
      </c>
    </row>
    <row r="239" spans="1:2" x14ac:dyDescent="0.2">
      <c r="A239" s="4"/>
      <c r="B239" s="6"/>
    </row>
    <row r="240" spans="1:2" x14ac:dyDescent="0.2">
      <c r="A240" s="4"/>
      <c r="B240" s="6"/>
    </row>
    <row r="241" spans="1:2" ht="14.25" x14ac:dyDescent="0.2">
      <c r="A241" s="25" t="s">
        <v>31</v>
      </c>
      <c r="B241" s="25"/>
    </row>
    <row r="243" spans="1:2" ht="25.5" x14ac:dyDescent="0.2">
      <c r="A243" s="1" t="s">
        <v>11</v>
      </c>
      <c r="B243" s="1" t="s">
        <v>10</v>
      </c>
    </row>
    <row r="244" spans="1:2" x14ac:dyDescent="0.2">
      <c r="A244" s="1">
        <v>2001</v>
      </c>
      <c r="B244" s="7">
        <v>1638</v>
      </c>
    </row>
    <row r="245" spans="1:2" x14ac:dyDescent="0.2">
      <c r="A245" s="2">
        <v>2002</v>
      </c>
      <c r="B245" s="3">
        <v>3945</v>
      </c>
    </row>
    <row r="246" spans="1:2" x14ac:dyDescent="0.2">
      <c r="A246" s="2">
        <v>2003</v>
      </c>
      <c r="B246" s="3">
        <v>1741</v>
      </c>
    </row>
    <row r="247" spans="1:2" x14ac:dyDescent="0.2">
      <c r="A247" s="2">
        <v>2004</v>
      </c>
      <c r="B247" s="3">
        <v>1707</v>
      </c>
    </row>
    <row r="248" spans="1:2" x14ac:dyDescent="0.2">
      <c r="A248" s="2">
        <v>2005</v>
      </c>
      <c r="B248" s="3">
        <v>1762</v>
      </c>
    </row>
    <row r="249" spans="1:2" x14ac:dyDescent="0.2">
      <c r="A249" s="2">
        <v>2006</v>
      </c>
      <c r="B249" s="3">
        <v>1625</v>
      </c>
    </row>
    <row r="250" spans="1:2" x14ac:dyDescent="0.2">
      <c r="A250" s="2">
        <v>2007</v>
      </c>
      <c r="B250" s="3">
        <v>1587</v>
      </c>
    </row>
    <row r="251" spans="1:2" x14ac:dyDescent="0.2">
      <c r="A251" s="2">
        <v>2008</v>
      </c>
      <c r="B251" s="3">
        <v>1620</v>
      </c>
    </row>
    <row r="252" spans="1:2" x14ac:dyDescent="0.2">
      <c r="A252" s="2">
        <v>2009</v>
      </c>
      <c r="B252" s="3">
        <v>1757</v>
      </c>
    </row>
    <row r="253" spans="1:2" x14ac:dyDescent="0.2">
      <c r="A253" s="2">
        <v>2010</v>
      </c>
      <c r="B253" s="3">
        <v>1697</v>
      </c>
    </row>
    <row r="254" spans="1:2" x14ac:dyDescent="0.2">
      <c r="A254" s="2">
        <v>2011</v>
      </c>
      <c r="B254" s="3">
        <v>1626</v>
      </c>
    </row>
    <row r="255" spans="1:2" x14ac:dyDescent="0.2">
      <c r="A255" s="2">
        <v>2012</v>
      </c>
      <c r="B255" s="3">
        <v>1901</v>
      </c>
    </row>
    <row r="256" spans="1:2" x14ac:dyDescent="0.2">
      <c r="A256" s="2">
        <v>2013</v>
      </c>
      <c r="B256" s="3">
        <v>1684</v>
      </c>
    </row>
    <row r="257" spans="1:2" x14ac:dyDescent="0.2">
      <c r="A257" s="2">
        <v>2014</v>
      </c>
      <c r="B257" s="3">
        <v>1764</v>
      </c>
    </row>
    <row r="258" spans="1:2" x14ac:dyDescent="0.2">
      <c r="A258" s="2">
        <v>2015</v>
      </c>
      <c r="B258" s="3">
        <v>1906</v>
      </c>
    </row>
    <row r="259" spans="1:2" x14ac:dyDescent="0.2">
      <c r="A259" s="2">
        <v>2016</v>
      </c>
      <c r="B259" s="3">
        <v>1847</v>
      </c>
    </row>
    <row r="260" spans="1:2" x14ac:dyDescent="0.2">
      <c r="A260" s="2">
        <v>2017</v>
      </c>
      <c r="B260" s="3">
        <v>2052</v>
      </c>
    </row>
    <row r="261" spans="1:2" x14ac:dyDescent="0.2">
      <c r="A261" s="2">
        <v>2018</v>
      </c>
      <c r="B261" s="3">
        <v>1708</v>
      </c>
    </row>
    <row r="262" spans="1:2" x14ac:dyDescent="0.2">
      <c r="A262" s="2">
        <v>2019</v>
      </c>
      <c r="B262" s="3">
        <v>1981</v>
      </c>
    </row>
    <row r="263" spans="1:2" x14ac:dyDescent="0.2">
      <c r="A263" s="2">
        <v>2020</v>
      </c>
      <c r="B263" s="3">
        <v>2632</v>
      </c>
    </row>
    <row r="264" spans="1:2" x14ac:dyDescent="0.2">
      <c r="A264" s="2">
        <v>2021</v>
      </c>
      <c r="B264" s="3">
        <v>2874</v>
      </c>
    </row>
    <row r="265" spans="1:2" x14ac:dyDescent="0.2">
      <c r="A265" s="2">
        <v>2022</v>
      </c>
      <c r="B265" s="3">
        <v>3371</v>
      </c>
    </row>
    <row r="268" spans="1:2" x14ac:dyDescent="0.2">
      <c r="A268" s="24" t="s">
        <v>32</v>
      </c>
      <c r="B268" s="24"/>
    </row>
    <row r="270" spans="1:2" ht="25.5" x14ac:dyDescent="0.2">
      <c r="A270" s="1" t="s">
        <v>11</v>
      </c>
      <c r="B270" s="1" t="s">
        <v>10</v>
      </c>
    </row>
    <row r="271" spans="1:2" x14ac:dyDescent="0.2">
      <c r="A271" s="1">
        <v>2001</v>
      </c>
      <c r="B271" s="1">
        <v>906</v>
      </c>
    </row>
    <row r="272" spans="1:2" x14ac:dyDescent="0.2">
      <c r="A272" s="2">
        <v>2002</v>
      </c>
      <c r="B272" s="3">
        <v>906</v>
      </c>
    </row>
    <row r="273" spans="1:2" x14ac:dyDescent="0.2">
      <c r="A273" s="2">
        <v>2003</v>
      </c>
      <c r="B273" s="3">
        <v>912</v>
      </c>
    </row>
    <row r="274" spans="1:2" x14ac:dyDescent="0.2">
      <c r="A274" s="2">
        <v>2004</v>
      </c>
      <c r="B274" s="3">
        <v>925</v>
      </c>
    </row>
    <row r="275" spans="1:2" x14ac:dyDescent="0.2">
      <c r="A275" s="2">
        <v>2005</v>
      </c>
      <c r="B275" s="3">
        <v>883</v>
      </c>
    </row>
    <row r="276" spans="1:2" x14ac:dyDescent="0.2">
      <c r="A276" s="2">
        <v>2006</v>
      </c>
      <c r="B276" s="3">
        <v>987</v>
      </c>
    </row>
    <row r="277" spans="1:2" x14ac:dyDescent="0.2">
      <c r="A277" s="2">
        <v>2007</v>
      </c>
      <c r="B277" s="3">
        <v>872</v>
      </c>
    </row>
    <row r="278" spans="1:2" x14ac:dyDescent="0.2">
      <c r="A278" s="2">
        <v>2008</v>
      </c>
      <c r="B278" s="3">
        <v>877</v>
      </c>
    </row>
    <row r="279" spans="1:2" x14ac:dyDescent="0.2">
      <c r="A279" s="2">
        <v>2009</v>
      </c>
      <c r="B279" s="3">
        <v>866</v>
      </c>
    </row>
    <row r="280" spans="1:2" x14ac:dyDescent="0.2">
      <c r="A280" s="2">
        <v>2010</v>
      </c>
      <c r="B280" s="3">
        <v>782</v>
      </c>
    </row>
    <row r="281" spans="1:2" x14ac:dyDescent="0.2">
      <c r="A281" s="2">
        <v>2011</v>
      </c>
      <c r="B281" s="3">
        <v>716</v>
      </c>
    </row>
    <row r="282" spans="1:2" x14ac:dyDescent="0.2">
      <c r="A282" s="2">
        <v>2012</v>
      </c>
      <c r="B282" s="3">
        <v>679</v>
      </c>
    </row>
    <row r="283" spans="1:2" x14ac:dyDescent="0.2">
      <c r="A283" s="2">
        <v>2013</v>
      </c>
      <c r="B283" s="3">
        <v>505</v>
      </c>
    </row>
    <row r="284" spans="1:2" x14ac:dyDescent="0.2">
      <c r="A284" s="2">
        <v>2014</v>
      </c>
      <c r="B284" s="3">
        <v>468</v>
      </c>
    </row>
    <row r="285" spans="1:2" x14ac:dyDescent="0.2">
      <c r="A285" s="2">
        <v>2015</v>
      </c>
      <c r="B285" s="3">
        <v>541</v>
      </c>
    </row>
    <row r="286" spans="1:2" x14ac:dyDescent="0.2">
      <c r="A286" s="2">
        <v>2016</v>
      </c>
      <c r="B286" s="3">
        <v>413</v>
      </c>
    </row>
    <row r="287" spans="1:2" x14ac:dyDescent="0.2">
      <c r="A287" s="2">
        <v>2017</v>
      </c>
      <c r="B287" s="2">
        <v>342</v>
      </c>
    </row>
    <row r="288" spans="1:2" x14ac:dyDescent="0.2">
      <c r="A288" s="2">
        <v>2018</v>
      </c>
      <c r="B288" s="2">
        <v>417</v>
      </c>
    </row>
    <row r="289" spans="1:9" x14ac:dyDescent="0.2">
      <c r="A289" s="2">
        <v>2019</v>
      </c>
      <c r="B289" s="2">
        <v>429</v>
      </c>
    </row>
    <row r="290" spans="1:9" x14ac:dyDescent="0.2">
      <c r="A290" s="2">
        <v>2020</v>
      </c>
      <c r="B290" s="2">
        <v>344</v>
      </c>
    </row>
    <row r="291" spans="1:9" x14ac:dyDescent="0.2">
      <c r="A291" s="2">
        <v>2021</v>
      </c>
      <c r="B291" s="2">
        <v>324</v>
      </c>
    </row>
    <row r="292" spans="1:9" x14ac:dyDescent="0.2">
      <c r="A292" s="2">
        <v>2022</v>
      </c>
      <c r="B292" s="2">
        <v>432</v>
      </c>
    </row>
    <row r="293" spans="1:9" x14ac:dyDescent="0.2">
      <c r="A293" s="4"/>
      <c r="B293" s="4"/>
    </row>
    <row r="294" spans="1:9" x14ac:dyDescent="0.2">
      <c r="A294" s="4"/>
      <c r="B294" s="4"/>
    </row>
    <row r="295" spans="1:9" ht="24.75" customHeight="1" x14ac:dyDescent="0.2">
      <c r="A295" s="27" t="s">
        <v>33</v>
      </c>
      <c r="B295" s="28"/>
      <c r="C295" s="28"/>
      <c r="D295" s="28"/>
      <c r="E295" s="28"/>
      <c r="F295" s="28"/>
      <c r="G295" s="28"/>
      <c r="H295" s="28"/>
      <c r="I295" s="28"/>
    </row>
    <row r="296" spans="1:9" x14ac:dyDescent="0.2">
      <c r="A296" s="9"/>
      <c r="B296" s="9"/>
      <c r="C296" s="9"/>
      <c r="D296" s="9"/>
      <c r="E296" s="9"/>
      <c r="F296" s="9"/>
      <c r="G296" s="9"/>
      <c r="H296" s="9"/>
      <c r="I296" s="9"/>
    </row>
    <row r="297" spans="1:9" x14ac:dyDescent="0.2">
      <c r="A297" s="25" t="s">
        <v>5</v>
      </c>
      <c r="B297" s="25"/>
    </row>
    <row r="299" spans="1:9" ht="25.5" x14ac:dyDescent="0.2">
      <c r="A299" s="1" t="s">
        <v>11</v>
      </c>
      <c r="B299" s="1" t="s">
        <v>10</v>
      </c>
    </row>
    <row r="300" spans="1:9" x14ac:dyDescent="0.2">
      <c r="A300" s="1">
        <v>2001</v>
      </c>
      <c r="B300" s="1">
        <v>47</v>
      </c>
    </row>
    <row r="301" spans="1:9" x14ac:dyDescent="0.2">
      <c r="A301" s="2">
        <v>2002</v>
      </c>
      <c r="B301" s="3">
        <v>38</v>
      </c>
    </row>
    <row r="302" spans="1:9" x14ac:dyDescent="0.2">
      <c r="A302" s="2">
        <v>2003</v>
      </c>
      <c r="B302" s="3">
        <v>46</v>
      </c>
    </row>
    <row r="303" spans="1:9" x14ac:dyDescent="0.2">
      <c r="A303" s="2">
        <v>2004</v>
      </c>
      <c r="B303" s="3">
        <v>31</v>
      </c>
    </row>
    <row r="304" spans="1:9" x14ac:dyDescent="0.2">
      <c r="A304" s="2">
        <v>2005</v>
      </c>
      <c r="B304" s="3">
        <v>44</v>
      </c>
    </row>
    <row r="305" spans="1:2" x14ac:dyDescent="0.2">
      <c r="A305" s="2">
        <v>2006</v>
      </c>
      <c r="B305" s="3">
        <v>40</v>
      </c>
    </row>
    <row r="306" spans="1:2" x14ac:dyDescent="0.2">
      <c r="A306" s="2">
        <v>2007</v>
      </c>
      <c r="B306" s="3">
        <v>42</v>
      </c>
    </row>
    <row r="307" spans="1:2" x14ac:dyDescent="0.2">
      <c r="A307" s="2">
        <v>2008</v>
      </c>
      <c r="B307" s="3">
        <v>31</v>
      </c>
    </row>
    <row r="308" spans="1:2" x14ac:dyDescent="0.2">
      <c r="A308" s="2">
        <v>2009</v>
      </c>
      <c r="B308" s="3">
        <v>26</v>
      </c>
    </row>
    <row r="309" spans="1:2" x14ac:dyDescent="0.2">
      <c r="A309" s="2">
        <v>2010</v>
      </c>
      <c r="B309" s="3">
        <v>23</v>
      </c>
    </row>
    <row r="310" spans="1:2" x14ac:dyDescent="0.2">
      <c r="A310" s="2">
        <v>2011</v>
      </c>
      <c r="B310" s="3">
        <v>21</v>
      </c>
    </row>
    <row r="311" spans="1:2" x14ac:dyDescent="0.2">
      <c r="A311" s="2">
        <v>2012</v>
      </c>
      <c r="B311" s="3">
        <v>27</v>
      </c>
    </row>
    <row r="312" spans="1:2" x14ac:dyDescent="0.2">
      <c r="A312" s="2">
        <v>2013</v>
      </c>
      <c r="B312" s="3">
        <v>14</v>
      </c>
    </row>
    <row r="313" spans="1:2" x14ac:dyDescent="0.2">
      <c r="A313" s="2">
        <v>2014</v>
      </c>
      <c r="B313" s="3">
        <v>10</v>
      </c>
    </row>
    <row r="314" spans="1:2" x14ac:dyDescent="0.2">
      <c r="A314" s="2">
        <v>2015</v>
      </c>
      <c r="B314" s="2">
        <v>10</v>
      </c>
    </row>
    <row r="315" spans="1:2" x14ac:dyDescent="0.2">
      <c r="A315" s="2">
        <v>2016</v>
      </c>
      <c r="B315" s="2">
        <v>20</v>
      </c>
    </row>
    <row r="316" spans="1:2" x14ac:dyDescent="0.2">
      <c r="A316" s="2">
        <v>2017</v>
      </c>
      <c r="B316" s="2">
        <v>13</v>
      </c>
    </row>
    <row r="317" spans="1:2" x14ac:dyDescent="0.2">
      <c r="A317" s="2">
        <v>2018</v>
      </c>
      <c r="B317" s="2">
        <v>18</v>
      </c>
    </row>
    <row r="318" spans="1:2" x14ac:dyDescent="0.2">
      <c r="A318" s="2">
        <v>2019</v>
      </c>
      <c r="B318" s="2">
        <v>14</v>
      </c>
    </row>
    <row r="319" spans="1:2" x14ac:dyDescent="0.2">
      <c r="A319" s="2">
        <v>2020</v>
      </c>
      <c r="B319" s="2">
        <v>7</v>
      </c>
    </row>
    <row r="320" spans="1:2" x14ac:dyDescent="0.2">
      <c r="A320" s="2">
        <v>2021</v>
      </c>
      <c r="B320" s="2">
        <v>10</v>
      </c>
    </row>
    <row r="321" spans="1:2" x14ac:dyDescent="0.2">
      <c r="A321" s="2">
        <v>2022</v>
      </c>
      <c r="B321" s="2">
        <v>16</v>
      </c>
    </row>
    <row r="322" spans="1:2" x14ac:dyDescent="0.2">
      <c r="A322" s="4"/>
      <c r="B322" s="4"/>
    </row>
    <row r="324" spans="1:2" x14ac:dyDescent="0.2">
      <c r="A324" s="25" t="s">
        <v>6</v>
      </c>
      <c r="B324" s="25"/>
    </row>
    <row r="326" spans="1:2" ht="25.5" x14ac:dyDescent="0.2">
      <c r="A326" s="1" t="s">
        <v>11</v>
      </c>
      <c r="B326" s="1" t="s">
        <v>10</v>
      </c>
    </row>
    <row r="327" spans="1:2" x14ac:dyDescent="0.2">
      <c r="A327" s="1">
        <v>2001</v>
      </c>
      <c r="B327" s="1">
        <v>56</v>
      </c>
    </row>
    <row r="328" spans="1:2" x14ac:dyDescent="0.2">
      <c r="A328" s="2">
        <v>2002</v>
      </c>
      <c r="B328" s="3">
        <v>161</v>
      </c>
    </row>
    <row r="329" spans="1:2" x14ac:dyDescent="0.2">
      <c r="A329" s="2">
        <v>2003</v>
      </c>
      <c r="B329" s="3">
        <v>187</v>
      </c>
    </row>
    <row r="330" spans="1:2" x14ac:dyDescent="0.2">
      <c r="A330" s="2">
        <v>2004</v>
      </c>
      <c r="B330" s="3">
        <v>167</v>
      </c>
    </row>
    <row r="331" spans="1:2" x14ac:dyDescent="0.2">
      <c r="A331" s="2">
        <v>2005</v>
      </c>
      <c r="B331" s="3">
        <v>244</v>
      </c>
    </row>
    <row r="332" spans="1:2" x14ac:dyDescent="0.2">
      <c r="A332" s="2">
        <v>2006</v>
      </c>
      <c r="B332" s="3">
        <v>220</v>
      </c>
    </row>
    <row r="333" spans="1:2" x14ac:dyDescent="0.2">
      <c r="A333" s="2">
        <v>2007</v>
      </c>
      <c r="B333" s="3">
        <v>171</v>
      </c>
    </row>
    <row r="334" spans="1:2" x14ac:dyDescent="0.2">
      <c r="A334" s="2">
        <v>2008</v>
      </c>
      <c r="B334" s="3">
        <v>169</v>
      </c>
    </row>
    <row r="335" spans="1:2" x14ac:dyDescent="0.2">
      <c r="A335" s="2">
        <v>2009</v>
      </c>
      <c r="B335" s="2">
        <v>243</v>
      </c>
    </row>
    <row r="336" spans="1:2" x14ac:dyDescent="0.2">
      <c r="A336" s="2">
        <v>2010</v>
      </c>
      <c r="B336" s="2">
        <v>222</v>
      </c>
    </row>
    <row r="337" spans="1:2" x14ac:dyDescent="0.2">
      <c r="A337" s="2">
        <v>2011</v>
      </c>
      <c r="B337" s="2">
        <v>210</v>
      </c>
    </row>
    <row r="338" spans="1:2" x14ac:dyDescent="0.2">
      <c r="A338" s="2">
        <v>2012</v>
      </c>
      <c r="B338" s="2">
        <v>199</v>
      </c>
    </row>
    <row r="339" spans="1:2" x14ac:dyDescent="0.2">
      <c r="A339" s="2">
        <v>2013</v>
      </c>
      <c r="B339" s="2">
        <v>194</v>
      </c>
    </row>
    <row r="340" spans="1:2" x14ac:dyDescent="0.2">
      <c r="A340" s="2">
        <v>2014</v>
      </c>
      <c r="B340" s="2">
        <v>191</v>
      </c>
    </row>
    <row r="341" spans="1:2" x14ac:dyDescent="0.2">
      <c r="A341" s="2">
        <v>2015</v>
      </c>
      <c r="B341" s="2">
        <v>189</v>
      </c>
    </row>
    <row r="342" spans="1:2" x14ac:dyDescent="0.2">
      <c r="A342" s="2">
        <v>2016</v>
      </c>
      <c r="B342" s="2">
        <v>214</v>
      </c>
    </row>
    <row r="343" spans="1:2" x14ac:dyDescent="0.2">
      <c r="A343" s="2">
        <v>2017</v>
      </c>
      <c r="B343" s="2">
        <v>172</v>
      </c>
    </row>
    <row r="344" spans="1:2" x14ac:dyDescent="0.2">
      <c r="A344" s="2">
        <v>2018</v>
      </c>
      <c r="B344" s="2">
        <v>161</v>
      </c>
    </row>
    <row r="345" spans="1:2" x14ac:dyDescent="0.2">
      <c r="A345" s="2">
        <v>2019</v>
      </c>
      <c r="B345" s="2">
        <v>133</v>
      </c>
    </row>
    <row r="346" spans="1:2" x14ac:dyDescent="0.2">
      <c r="A346" s="2">
        <v>2020</v>
      </c>
      <c r="B346" s="2">
        <v>114</v>
      </c>
    </row>
    <row r="347" spans="1:2" x14ac:dyDescent="0.2">
      <c r="A347" s="2">
        <v>2021</v>
      </c>
      <c r="B347" s="2">
        <v>121</v>
      </c>
    </row>
    <row r="348" spans="1:2" x14ac:dyDescent="0.2">
      <c r="A348" s="2">
        <v>2022</v>
      </c>
      <c r="B348" s="2">
        <v>134</v>
      </c>
    </row>
    <row r="351" spans="1:2" x14ac:dyDescent="0.2">
      <c r="A351" s="25" t="s">
        <v>7</v>
      </c>
      <c r="B351" s="25"/>
    </row>
    <row r="353" spans="1:2" ht="25.5" x14ac:dyDescent="0.2">
      <c r="A353" s="1" t="s">
        <v>11</v>
      </c>
      <c r="B353" s="1" t="s">
        <v>10</v>
      </c>
    </row>
    <row r="354" spans="1:2" x14ac:dyDescent="0.2">
      <c r="A354" s="1">
        <v>2001</v>
      </c>
      <c r="B354" s="7">
        <v>1237</v>
      </c>
    </row>
    <row r="355" spans="1:2" x14ac:dyDescent="0.2">
      <c r="A355" s="2">
        <v>2002</v>
      </c>
      <c r="B355" s="3">
        <v>1041</v>
      </c>
    </row>
    <row r="356" spans="1:2" x14ac:dyDescent="0.2">
      <c r="A356" s="2">
        <v>2003</v>
      </c>
      <c r="B356" s="3">
        <v>1165</v>
      </c>
    </row>
    <row r="357" spans="1:2" x14ac:dyDescent="0.2">
      <c r="A357" s="2">
        <v>2004</v>
      </c>
      <c r="B357" s="3">
        <v>1046</v>
      </c>
    </row>
    <row r="358" spans="1:2" x14ac:dyDescent="0.2">
      <c r="A358" s="2">
        <v>2005</v>
      </c>
      <c r="B358" s="3">
        <v>1036</v>
      </c>
    </row>
    <row r="359" spans="1:2" x14ac:dyDescent="0.2">
      <c r="A359" s="2">
        <v>2006</v>
      </c>
      <c r="B359" s="3">
        <v>1012</v>
      </c>
    </row>
    <row r="360" spans="1:2" x14ac:dyDescent="0.2">
      <c r="A360" s="2">
        <v>2007</v>
      </c>
      <c r="B360" s="3">
        <v>963</v>
      </c>
    </row>
    <row r="361" spans="1:2" x14ac:dyDescent="0.2">
      <c r="A361" s="2">
        <v>2008</v>
      </c>
      <c r="B361" s="3">
        <v>1078</v>
      </c>
    </row>
    <row r="362" spans="1:2" x14ac:dyDescent="0.2">
      <c r="A362" s="2">
        <v>2009</v>
      </c>
      <c r="B362" s="3">
        <v>1217</v>
      </c>
    </row>
    <row r="363" spans="1:2" x14ac:dyDescent="0.2">
      <c r="A363" s="2">
        <v>2010</v>
      </c>
      <c r="B363" s="3">
        <v>1275</v>
      </c>
    </row>
    <row r="364" spans="1:2" x14ac:dyDescent="0.2">
      <c r="A364" s="2">
        <v>2011</v>
      </c>
      <c r="B364" s="3">
        <v>1183</v>
      </c>
    </row>
    <row r="365" spans="1:2" x14ac:dyDescent="0.2">
      <c r="A365" s="2">
        <v>2012</v>
      </c>
      <c r="B365" s="3">
        <v>1392</v>
      </c>
    </row>
    <row r="366" spans="1:2" x14ac:dyDescent="0.2">
      <c r="A366" s="2">
        <v>2013</v>
      </c>
      <c r="B366" s="3">
        <v>1277</v>
      </c>
    </row>
    <row r="367" spans="1:2" x14ac:dyDescent="0.2">
      <c r="A367" s="2">
        <v>2014</v>
      </c>
      <c r="B367" s="3">
        <v>1244</v>
      </c>
    </row>
    <row r="368" spans="1:2" x14ac:dyDescent="0.2">
      <c r="A368" s="2">
        <v>2015</v>
      </c>
      <c r="B368" s="3">
        <v>1245</v>
      </c>
    </row>
    <row r="369" spans="1:2" x14ac:dyDescent="0.2">
      <c r="A369" s="2">
        <v>2016</v>
      </c>
      <c r="B369" s="3">
        <v>1379</v>
      </c>
    </row>
    <row r="370" spans="1:2" x14ac:dyDescent="0.2">
      <c r="A370" s="2">
        <v>2017</v>
      </c>
      <c r="B370" s="3">
        <v>1189</v>
      </c>
    </row>
    <row r="371" spans="1:2" x14ac:dyDescent="0.2">
      <c r="A371" s="2">
        <v>2018</v>
      </c>
      <c r="B371" s="3">
        <v>1241</v>
      </c>
    </row>
    <row r="372" spans="1:2" x14ac:dyDescent="0.2">
      <c r="A372" s="2">
        <v>2019</v>
      </c>
      <c r="B372" s="3">
        <v>881</v>
      </c>
    </row>
    <row r="373" spans="1:2" x14ac:dyDescent="0.2">
      <c r="A373" s="2">
        <v>2020</v>
      </c>
      <c r="B373" s="3">
        <v>1043</v>
      </c>
    </row>
    <row r="374" spans="1:2" x14ac:dyDescent="0.2">
      <c r="A374" s="2">
        <v>2021</v>
      </c>
      <c r="B374" s="3">
        <v>1055</v>
      </c>
    </row>
    <row r="375" spans="1:2" x14ac:dyDescent="0.2">
      <c r="A375" s="2">
        <v>2022</v>
      </c>
      <c r="B375" s="3">
        <v>1426</v>
      </c>
    </row>
    <row r="376" spans="1:2" x14ac:dyDescent="0.2">
      <c r="A376" s="4"/>
      <c r="B376" s="6"/>
    </row>
    <row r="377" spans="1:2" x14ac:dyDescent="0.2">
      <c r="A377" s="4"/>
      <c r="B377" s="6"/>
    </row>
    <row r="378" spans="1:2" x14ac:dyDescent="0.2">
      <c r="A378" s="25" t="s">
        <v>8</v>
      </c>
      <c r="B378" s="25"/>
    </row>
    <row r="380" spans="1:2" ht="25.5" x14ac:dyDescent="0.2">
      <c r="A380" s="1" t="s">
        <v>11</v>
      </c>
      <c r="B380" s="1" t="s">
        <v>10</v>
      </c>
    </row>
    <row r="381" spans="1:2" x14ac:dyDescent="0.2">
      <c r="A381" s="1">
        <v>2001</v>
      </c>
      <c r="B381" s="7">
        <v>65133</v>
      </c>
    </row>
    <row r="382" spans="1:2" x14ac:dyDescent="0.2">
      <c r="A382" s="2">
        <v>2002</v>
      </c>
      <c r="B382" s="3">
        <v>68180</v>
      </c>
    </row>
    <row r="383" spans="1:2" x14ac:dyDescent="0.2">
      <c r="A383" s="2">
        <v>2003</v>
      </c>
      <c r="B383" s="3">
        <v>70223</v>
      </c>
    </row>
    <row r="384" spans="1:2" x14ac:dyDescent="0.2">
      <c r="A384" s="2">
        <v>2004</v>
      </c>
      <c r="B384" s="3">
        <v>72532</v>
      </c>
    </row>
    <row r="385" spans="1:2" x14ac:dyDescent="0.2">
      <c r="A385" s="2">
        <v>2005</v>
      </c>
      <c r="B385" s="3">
        <v>76584</v>
      </c>
    </row>
    <row r="386" spans="1:2" x14ac:dyDescent="0.2">
      <c r="A386" s="2">
        <v>2006</v>
      </c>
      <c r="B386" s="3">
        <v>78728</v>
      </c>
    </row>
    <row r="387" spans="1:2" x14ac:dyDescent="0.2">
      <c r="A387" s="2">
        <v>2007</v>
      </c>
      <c r="B387" s="3">
        <v>82341</v>
      </c>
    </row>
    <row r="388" spans="1:2" x14ac:dyDescent="0.2">
      <c r="A388" s="2">
        <v>2008</v>
      </c>
      <c r="B388" s="3">
        <v>88560</v>
      </c>
    </row>
    <row r="389" spans="1:2" x14ac:dyDescent="0.2">
      <c r="A389" s="2">
        <v>2009</v>
      </c>
      <c r="B389" s="3">
        <v>97760</v>
      </c>
    </row>
    <row r="390" spans="1:2" x14ac:dyDescent="0.2">
      <c r="A390" s="2">
        <v>2010</v>
      </c>
      <c r="B390" s="3">
        <v>99057</v>
      </c>
    </row>
    <row r="391" spans="1:2" x14ac:dyDescent="0.2">
      <c r="A391" s="2">
        <v>2011</v>
      </c>
      <c r="B391" s="3">
        <v>103234</v>
      </c>
    </row>
    <row r="392" spans="1:2" x14ac:dyDescent="0.2">
      <c r="A392" s="2">
        <v>2012</v>
      </c>
      <c r="B392" s="3">
        <v>98549</v>
      </c>
    </row>
    <row r="393" spans="1:2" x14ac:dyDescent="0.2">
      <c r="A393" s="2">
        <v>2013</v>
      </c>
      <c r="B393" s="3">
        <v>90676</v>
      </c>
    </row>
    <row r="394" spans="1:2" x14ac:dyDescent="0.2">
      <c r="A394" s="2">
        <v>2014</v>
      </c>
      <c r="B394" s="3">
        <v>79136</v>
      </c>
    </row>
    <row r="395" spans="1:2" x14ac:dyDescent="0.2">
      <c r="A395" s="2">
        <v>2015</v>
      </c>
      <c r="B395" s="3">
        <v>74248</v>
      </c>
    </row>
    <row r="396" spans="1:2" x14ac:dyDescent="0.2">
      <c r="A396" s="2">
        <v>2016</v>
      </c>
      <c r="B396" s="3">
        <v>75331</v>
      </c>
    </row>
    <row r="397" spans="1:2" x14ac:dyDescent="0.2">
      <c r="A397" s="2">
        <v>2017</v>
      </c>
      <c r="B397" s="3">
        <v>79970</v>
      </c>
    </row>
    <row r="398" spans="1:2" x14ac:dyDescent="0.2">
      <c r="A398" s="2">
        <v>2018</v>
      </c>
      <c r="B398" s="3">
        <v>87957</v>
      </c>
    </row>
    <row r="399" spans="1:2" x14ac:dyDescent="0.2">
      <c r="A399" s="2">
        <v>2019</v>
      </c>
      <c r="B399" s="3">
        <v>95936</v>
      </c>
    </row>
    <row r="400" spans="1:2" x14ac:dyDescent="0.2">
      <c r="A400" s="2">
        <v>2020</v>
      </c>
      <c r="B400" s="3">
        <v>98354</v>
      </c>
    </row>
    <row r="401" spans="1:2" x14ac:dyDescent="0.2">
      <c r="A401" s="2">
        <v>2021</v>
      </c>
      <c r="B401" s="3">
        <v>95307</v>
      </c>
    </row>
    <row r="402" spans="1:2" x14ac:dyDescent="0.2">
      <c r="A402" s="2">
        <v>2022</v>
      </c>
      <c r="B402" s="3">
        <v>94379</v>
      </c>
    </row>
    <row r="403" spans="1:2" x14ac:dyDescent="0.2">
      <c r="A403" s="4"/>
      <c r="B403" s="6"/>
    </row>
    <row r="404" spans="1:2" x14ac:dyDescent="0.2">
      <c r="A404" s="4"/>
      <c r="B404" s="6"/>
    </row>
    <row r="405" spans="1:2" x14ac:dyDescent="0.2">
      <c r="A405" s="24" t="s">
        <v>9</v>
      </c>
      <c r="B405" s="24"/>
    </row>
    <row r="407" spans="1:2" ht="25.5" x14ac:dyDescent="0.2">
      <c r="A407" s="1" t="s">
        <v>11</v>
      </c>
      <c r="B407" s="1" t="s">
        <v>10</v>
      </c>
    </row>
    <row r="408" spans="1:2" x14ac:dyDescent="0.2">
      <c r="A408" s="1">
        <v>2001</v>
      </c>
      <c r="B408" s="7">
        <v>3786</v>
      </c>
    </row>
    <row r="409" spans="1:2" x14ac:dyDescent="0.2">
      <c r="A409" s="2">
        <v>2002</v>
      </c>
      <c r="B409" s="3">
        <v>2367</v>
      </c>
    </row>
    <row r="410" spans="1:2" x14ac:dyDescent="0.2">
      <c r="A410" s="2">
        <v>2003</v>
      </c>
      <c r="B410" s="3">
        <v>2165</v>
      </c>
    </row>
    <row r="411" spans="1:2" x14ac:dyDescent="0.2">
      <c r="A411" s="2">
        <v>2004</v>
      </c>
      <c r="B411" s="5">
        <v>2947</v>
      </c>
    </row>
    <row r="412" spans="1:2" x14ac:dyDescent="0.2">
      <c r="A412" s="2">
        <v>2005</v>
      </c>
      <c r="B412" s="3">
        <v>3004</v>
      </c>
    </row>
    <row r="413" spans="1:2" x14ac:dyDescent="0.2">
      <c r="A413" s="2">
        <v>2006</v>
      </c>
      <c r="B413" s="3">
        <v>4621</v>
      </c>
    </row>
    <row r="414" spans="1:2" x14ac:dyDescent="0.2">
      <c r="A414" s="2">
        <v>2007</v>
      </c>
      <c r="B414" s="3">
        <v>2740</v>
      </c>
    </row>
    <row r="415" spans="1:2" x14ac:dyDescent="0.2">
      <c r="A415" s="2">
        <v>2008</v>
      </c>
      <c r="B415" s="3">
        <v>2120</v>
      </c>
    </row>
    <row r="416" spans="1:2" x14ac:dyDescent="0.2">
      <c r="A416" s="2">
        <v>2009</v>
      </c>
      <c r="B416" s="3">
        <v>2129</v>
      </c>
    </row>
    <row r="417" spans="1:9" x14ac:dyDescent="0.2">
      <c r="A417" s="2">
        <v>2010</v>
      </c>
      <c r="B417" s="3">
        <v>3231</v>
      </c>
    </row>
    <row r="418" spans="1:9" x14ac:dyDescent="0.2">
      <c r="A418" s="2">
        <v>2011</v>
      </c>
      <c r="B418" s="3">
        <v>3679</v>
      </c>
    </row>
    <row r="419" spans="1:9" x14ac:dyDescent="0.2">
      <c r="A419" s="2">
        <v>2012</v>
      </c>
      <c r="B419" s="3">
        <v>5219</v>
      </c>
    </row>
    <row r="420" spans="1:9" x14ac:dyDescent="0.2">
      <c r="A420" s="2">
        <v>2013</v>
      </c>
      <c r="B420" s="3">
        <v>10919</v>
      </c>
    </row>
    <row r="421" spans="1:9" x14ac:dyDescent="0.2">
      <c r="A421" s="2">
        <v>2014</v>
      </c>
      <c r="B421" s="3">
        <v>10705</v>
      </c>
    </row>
    <row r="422" spans="1:9" x14ac:dyDescent="0.2">
      <c r="A422" s="2">
        <v>2015</v>
      </c>
      <c r="B422" s="3">
        <v>5411</v>
      </c>
    </row>
    <row r="423" spans="1:9" x14ac:dyDescent="0.2">
      <c r="A423" s="2">
        <v>2016</v>
      </c>
      <c r="B423" s="3">
        <v>4438</v>
      </c>
    </row>
    <row r="424" spans="1:9" x14ac:dyDescent="0.2">
      <c r="A424" s="2">
        <v>2017</v>
      </c>
      <c r="B424" s="3">
        <v>2502</v>
      </c>
    </row>
    <row r="425" spans="1:9" x14ac:dyDescent="0.2">
      <c r="A425" s="2">
        <v>2018</v>
      </c>
      <c r="B425" s="3">
        <v>1930</v>
      </c>
    </row>
    <row r="426" spans="1:9" x14ac:dyDescent="0.2">
      <c r="A426" s="2">
        <v>2019</v>
      </c>
      <c r="B426" s="3">
        <v>1994</v>
      </c>
    </row>
    <row r="427" spans="1:9" x14ac:dyDescent="0.2">
      <c r="A427" s="2">
        <v>2020</v>
      </c>
      <c r="B427" s="3">
        <v>1681</v>
      </c>
    </row>
    <row r="428" spans="1:9" x14ac:dyDescent="0.2">
      <c r="A428" s="2">
        <v>2021</v>
      </c>
      <c r="B428" s="3">
        <v>2220</v>
      </c>
    </row>
    <row r="429" spans="1:9" x14ac:dyDescent="0.2">
      <c r="A429" s="2">
        <v>2022</v>
      </c>
      <c r="B429" s="3">
        <v>2461</v>
      </c>
    </row>
    <row r="430" spans="1:9" x14ac:dyDescent="0.2">
      <c r="A430" s="4"/>
      <c r="B430" s="6"/>
    </row>
    <row r="431" spans="1:9" x14ac:dyDescent="0.2">
      <c r="A431" s="10" t="s">
        <v>17</v>
      </c>
      <c r="B431" s="10"/>
      <c r="C431" s="10"/>
      <c r="D431" s="10"/>
      <c r="E431" s="10"/>
      <c r="F431" s="23" t="s">
        <v>14</v>
      </c>
      <c r="G431" s="23"/>
      <c r="H431" s="23"/>
      <c r="I431" s="23"/>
    </row>
    <row r="432" spans="1:9" x14ac:dyDescent="0.2">
      <c r="A432" s="13">
        <v>45168</v>
      </c>
      <c r="B432" s="10"/>
      <c r="C432" s="10"/>
      <c r="D432" s="10"/>
      <c r="E432" s="10"/>
      <c r="F432" s="23" t="s">
        <v>15</v>
      </c>
      <c r="G432" s="23"/>
      <c r="H432" s="23"/>
      <c r="I432" s="23"/>
    </row>
  </sheetData>
  <mergeCells count="23">
    <mergeCell ref="A1:I1"/>
    <mergeCell ref="A85:B85"/>
    <mergeCell ref="A324:B324"/>
    <mergeCell ref="A295:I295"/>
    <mergeCell ref="A3:B3"/>
    <mergeCell ref="A30:B30"/>
    <mergeCell ref="A56:I56"/>
    <mergeCell ref="A58:B58"/>
    <mergeCell ref="A145:B145"/>
    <mergeCell ref="A172:B172"/>
    <mergeCell ref="A124:K124"/>
    <mergeCell ref="A126:B126"/>
    <mergeCell ref="A198:B198"/>
    <mergeCell ref="A143:K143"/>
    <mergeCell ref="F431:I431"/>
    <mergeCell ref="F432:I432"/>
    <mergeCell ref="A214:B214"/>
    <mergeCell ref="A241:B241"/>
    <mergeCell ref="A268:B268"/>
    <mergeCell ref="A297:B297"/>
    <mergeCell ref="A405:B405"/>
    <mergeCell ref="A351:B351"/>
    <mergeCell ref="A378:B378"/>
  </mergeCells>
  <phoneticPr fontId="2" type="noConversion"/>
  <pageMargins left="0.35433070866141736" right="0.35433070866141736" top="0" bottom="0" header="0.51181102362204722" footer="0.51181102362204722"/>
  <pageSetup paperSize="9" scale="87" orientation="portrait" r:id="rId1"/>
  <headerFooter alignWithMargins="0"/>
  <rowBreaks count="3" manualBreakCount="3">
    <brk id="83" max="16383" man="1"/>
    <brk id="266" max="9" man="1"/>
    <brk id="3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1"/>
  <sheetViews>
    <sheetView topLeftCell="A115" workbookViewId="0">
      <selection activeCell="N122" sqref="N122"/>
    </sheetView>
  </sheetViews>
  <sheetFormatPr defaultRowHeight="12.75" x14ac:dyDescent="0.2"/>
  <cols>
    <col min="1" max="1" width="11.42578125" customWidth="1"/>
    <col min="2" max="2" width="11.85546875" customWidth="1"/>
  </cols>
  <sheetData>
    <row r="1" spans="1:9" ht="48" customHeight="1" x14ac:dyDescent="0.25">
      <c r="A1" s="29" t="s">
        <v>18</v>
      </c>
      <c r="B1" s="29"/>
      <c r="C1" s="29"/>
      <c r="D1" s="29"/>
      <c r="E1" s="29"/>
      <c r="F1" s="29"/>
      <c r="G1" s="29"/>
      <c r="H1" s="29"/>
      <c r="I1" s="29"/>
    </row>
    <row r="3" spans="1:9" x14ac:dyDescent="0.2">
      <c r="A3" s="25" t="s">
        <v>0</v>
      </c>
      <c r="B3" s="25"/>
    </row>
    <row r="4" spans="1:9" ht="7.5" customHeight="1" x14ac:dyDescent="0.2"/>
    <row r="5" spans="1:9" ht="25.5" x14ac:dyDescent="0.2">
      <c r="A5" s="1" t="s">
        <v>11</v>
      </c>
      <c r="B5" s="1" t="s">
        <v>12</v>
      </c>
    </row>
    <row r="6" spans="1:9" x14ac:dyDescent="0.2">
      <c r="A6" s="1">
        <v>2001</v>
      </c>
      <c r="B6" s="7">
        <v>3524</v>
      </c>
    </row>
    <row r="7" spans="1:9" x14ac:dyDescent="0.2">
      <c r="A7" s="2">
        <v>2002</v>
      </c>
      <c r="B7" s="3">
        <v>3955</v>
      </c>
    </row>
    <row r="8" spans="1:9" x14ac:dyDescent="0.2">
      <c r="A8" s="2">
        <v>2003</v>
      </c>
      <c r="B8" s="3">
        <v>3884</v>
      </c>
    </row>
    <row r="9" spans="1:9" x14ac:dyDescent="0.2">
      <c r="A9" s="2">
        <v>2004</v>
      </c>
      <c r="B9" s="3">
        <v>3751</v>
      </c>
    </row>
    <row r="10" spans="1:9" x14ac:dyDescent="0.2">
      <c r="A10" s="2">
        <v>2005</v>
      </c>
      <c r="B10" s="3">
        <v>4053</v>
      </c>
    </row>
    <row r="11" spans="1:9" x14ac:dyDescent="0.2">
      <c r="A11" s="2">
        <v>2006</v>
      </c>
      <c r="B11" s="3">
        <v>3977</v>
      </c>
    </row>
    <row r="12" spans="1:9" x14ac:dyDescent="0.2">
      <c r="A12" s="2">
        <v>2007</v>
      </c>
      <c r="B12" s="3">
        <v>3540</v>
      </c>
    </row>
    <row r="13" spans="1:9" x14ac:dyDescent="0.2">
      <c r="A13" s="2">
        <v>2008</v>
      </c>
      <c r="B13" s="3">
        <v>4050</v>
      </c>
    </row>
    <row r="14" spans="1:9" x14ac:dyDescent="0.2">
      <c r="A14" s="2">
        <v>2009</v>
      </c>
      <c r="B14" s="3">
        <v>5173</v>
      </c>
    </row>
    <row r="15" spans="1:9" x14ac:dyDescent="0.2">
      <c r="A15" s="2">
        <v>2010</v>
      </c>
      <c r="B15" s="3">
        <v>7039</v>
      </c>
    </row>
    <row r="16" spans="1:9" x14ac:dyDescent="0.2">
      <c r="A16" s="2">
        <v>2011</v>
      </c>
      <c r="B16" s="3">
        <v>7598</v>
      </c>
    </row>
    <row r="17" spans="1:2" x14ac:dyDescent="0.2">
      <c r="A17" s="2">
        <v>2012</v>
      </c>
      <c r="B17" s="3">
        <v>8826</v>
      </c>
    </row>
    <row r="18" spans="1:2" x14ac:dyDescent="0.2">
      <c r="A18" s="2">
        <v>2013</v>
      </c>
      <c r="B18" s="3">
        <v>9199</v>
      </c>
    </row>
    <row r="19" spans="1:2" x14ac:dyDescent="0.2">
      <c r="A19" s="2">
        <v>2014</v>
      </c>
      <c r="B19" s="3">
        <v>8581</v>
      </c>
    </row>
    <row r="20" spans="1:2" x14ac:dyDescent="0.2">
      <c r="A20" s="2">
        <v>2015</v>
      </c>
      <c r="B20" s="3">
        <v>8206</v>
      </c>
    </row>
    <row r="21" spans="1:2" x14ac:dyDescent="0.2">
      <c r="A21" s="2">
        <v>2016</v>
      </c>
      <c r="B21" s="3">
        <v>6354</v>
      </c>
    </row>
    <row r="22" spans="1:2" x14ac:dyDescent="0.2">
      <c r="A22" s="2">
        <v>2017</v>
      </c>
      <c r="B22" s="3">
        <v>5761</v>
      </c>
    </row>
    <row r="23" spans="1:2" x14ac:dyDescent="0.2">
      <c r="A23" s="2">
        <v>2018</v>
      </c>
      <c r="B23" s="3">
        <v>5579</v>
      </c>
    </row>
    <row r="24" spans="1:2" x14ac:dyDescent="0.2">
      <c r="A24" s="2">
        <v>2019</v>
      </c>
      <c r="B24" s="3">
        <v>5280</v>
      </c>
    </row>
    <row r="25" spans="1:2" x14ac:dyDescent="0.2">
      <c r="A25" s="2">
        <v>2020</v>
      </c>
      <c r="B25" s="3">
        <v>10416</v>
      </c>
    </row>
    <row r="26" spans="1:2" x14ac:dyDescent="0.2">
      <c r="A26" s="2">
        <v>2021</v>
      </c>
      <c r="B26" s="3">
        <v>7314</v>
      </c>
    </row>
    <row r="27" spans="1:2" x14ac:dyDescent="0.2">
      <c r="A27" s="2">
        <v>2022</v>
      </c>
      <c r="B27" s="3">
        <v>15298</v>
      </c>
    </row>
    <row r="28" spans="1:2" x14ac:dyDescent="0.2">
      <c r="A28" s="4"/>
      <c r="B28" s="6"/>
    </row>
    <row r="29" spans="1:2" x14ac:dyDescent="0.2">
      <c r="A29" s="4"/>
      <c r="B29" s="6"/>
    </row>
    <row r="30" spans="1:2" ht="14.25" x14ac:dyDescent="0.2">
      <c r="A30" s="25" t="s">
        <v>24</v>
      </c>
      <c r="B30" s="25"/>
    </row>
    <row r="31" spans="1:2" ht="7.5" customHeight="1" x14ac:dyDescent="0.2"/>
    <row r="32" spans="1:2" ht="25.5" x14ac:dyDescent="0.2">
      <c r="A32" s="1" t="s">
        <v>11</v>
      </c>
      <c r="B32" s="1" t="s">
        <v>12</v>
      </c>
    </row>
    <row r="33" spans="1:2" x14ac:dyDescent="0.2">
      <c r="A33" s="1">
        <v>2001</v>
      </c>
      <c r="B33" s="7">
        <v>4312</v>
      </c>
    </row>
    <row r="34" spans="1:2" x14ac:dyDescent="0.2">
      <c r="A34" s="2">
        <v>2002</v>
      </c>
      <c r="B34" s="3">
        <v>5045</v>
      </c>
    </row>
    <row r="35" spans="1:2" x14ac:dyDescent="0.2">
      <c r="A35" s="2">
        <v>2003</v>
      </c>
      <c r="B35" s="3">
        <v>7026</v>
      </c>
    </row>
    <row r="36" spans="1:2" x14ac:dyDescent="0.2">
      <c r="A36" s="2">
        <v>2004</v>
      </c>
      <c r="B36" s="3">
        <v>5561</v>
      </c>
    </row>
    <row r="37" spans="1:2" x14ac:dyDescent="0.2">
      <c r="A37" s="2">
        <v>2005</v>
      </c>
      <c r="B37" s="3">
        <v>7461</v>
      </c>
    </row>
    <row r="38" spans="1:2" x14ac:dyDescent="0.2">
      <c r="A38" s="2">
        <v>2006</v>
      </c>
      <c r="B38" s="3">
        <v>6976</v>
      </c>
    </row>
    <row r="39" spans="1:2" x14ac:dyDescent="0.2">
      <c r="A39" s="2">
        <v>2007</v>
      </c>
      <c r="B39" s="3">
        <v>7236</v>
      </c>
    </row>
    <row r="40" spans="1:2" x14ac:dyDescent="0.2">
      <c r="A40" s="2">
        <v>2008</v>
      </c>
      <c r="B40" s="3">
        <v>7742</v>
      </c>
    </row>
    <row r="41" spans="1:2" x14ac:dyDescent="0.2">
      <c r="A41" s="2">
        <v>2009</v>
      </c>
      <c r="B41" s="3">
        <v>7973</v>
      </c>
    </row>
    <row r="42" spans="1:2" x14ac:dyDescent="0.2">
      <c r="A42" s="2">
        <v>2010</v>
      </c>
      <c r="B42" s="3">
        <v>8643</v>
      </c>
    </row>
    <row r="43" spans="1:2" x14ac:dyDescent="0.2">
      <c r="A43" s="2">
        <v>2011</v>
      </c>
      <c r="B43" s="3">
        <v>6750</v>
      </c>
    </row>
    <row r="44" spans="1:2" x14ac:dyDescent="0.2">
      <c r="A44" s="2">
        <v>2012</v>
      </c>
      <c r="B44" s="3">
        <v>9008</v>
      </c>
    </row>
    <row r="45" spans="1:2" x14ac:dyDescent="0.2">
      <c r="A45" s="2">
        <v>2013</v>
      </c>
      <c r="B45" s="3">
        <v>6269</v>
      </c>
    </row>
    <row r="46" spans="1:2" x14ac:dyDescent="0.2">
      <c r="A46" s="2">
        <v>2014</v>
      </c>
      <c r="B46" s="3">
        <v>6767</v>
      </c>
    </row>
    <row r="47" spans="1:2" x14ac:dyDescent="0.2">
      <c r="A47" s="2">
        <v>2015</v>
      </c>
      <c r="B47" s="3">
        <v>6720</v>
      </c>
    </row>
    <row r="48" spans="1:2" x14ac:dyDescent="0.2">
      <c r="A48" s="2">
        <v>2016</v>
      </c>
      <c r="B48" s="3">
        <v>8189</v>
      </c>
    </row>
    <row r="49" spans="1:9" x14ac:dyDescent="0.2">
      <c r="A49" s="2">
        <v>2017</v>
      </c>
      <c r="B49" s="3">
        <v>7966</v>
      </c>
    </row>
    <row r="50" spans="1:9" ht="12" customHeight="1" x14ac:dyDescent="0.2">
      <c r="A50" s="2">
        <v>2018</v>
      </c>
      <c r="B50" s="3">
        <v>9362</v>
      </c>
    </row>
    <row r="51" spans="1:9" ht="12.75" customHeight="1" x14ac:dyDescent="0.2">
      <c r="A51" s="2">
        <v>2019</v>
      </c>
      <c r="B51" s="3">
        <v>9175</v>
      </c>
    </row>
    <row r="52" spans="1:9" ht="12.75" customHeight="1" x14ac:dyDescent="0.2">
      <c r="A52" s="2">
        <v>2020</v>
      </c>
      <c r="B52" s="3">
        <v>8462</v>
      </c>
      <c r="C52" s="9"/>
      <c r="D52" s="9"/>
      <c r="E52" s="9"/>
      <c r="F52" s="9"/>
      <c r="G52" s="9"/>
      <c r="H52" s="9"/>
      <c r="I52" s="9"/>
    </row>
    <row r="53" spans="1:9" ht="12.75" customHeight="1" x14ac:dyDescent="0.2">
      <c r="A53" s="2">
        <v>2021</v>
      </c>
      <c r="B53" s="3">
        <v>16891</v>
      </c>
      <c r="C53" s="9"/>
      <c r="D53" s="9"/>
      <c r="E53" s="9"/>
      <c r="F53" s="9"/>
      <c r="G53" s="9"/>
      <c r="H53" s="9"/>
      <c r="I53" s="9"/>
    </row>
    <row r="54" spans="1:9" ht="12.75" customHeight="1" x14ac:dyDescent="0.2">
      <c r="A54" s="2">
        <v>2022</v>
      </c>
      <c r="B54" s="3">
        <v>26077</v>
      </c>
      <c r="C54" s="9"/>
      <c r="D54" s="9"/>
      <c r="E54" s="9"/>
      <c r="F54" s="9"/>
      <c r="G54" s="9"/>
      <c r="H54" s="9"/>
      <c r="I54" s="9"/>
    </row>
    <row r="55" spans="1:9" ht="12.75" customHeight="1" x14ac:dyDescent="0.2">
      <c r="A55" s="19"/>
      <c r="B55" s="9"/>
      <c r="C55" s="9"/>
      <c r="D55" s="9"/>
      <c r="E55" s="9"/>
      <c r="F55" s="9"/>
      <c r="G55" s="9"/>
      <c r="H55" s="9"/>
      <c r="I55" s="9"/>
    </row>
    <row r="56" spans="1:9" ht="12.75" customHeight="1" x14ac:dyDescent="0.2">
      <c r="A56" s="27" t="s">
        <v>34</v>
      </c>
      <c r="B56" s="28"/>
      <c r="C56" s="28"/>
      <c r="D56" s="28"/>
      <c r="E56" s="28"/>
      <c r="F56" s="28"/>
      <c r="G56" s="28"/>
      <c r="H56" s="28"/>
      <c r="I56" s="28"/>
    </row>
    <row r="58" spans="1:9" x14ac:dyDescent="0.2">
      <c r="A58" s="24" t="s">
        <v>1</v>
      </c>
      <c r="B58" s="24"/>
    </row>
    <row r="59" spans="1:9" ht="6" customHeight="1" x14ac:dyDescent="0.2"/>
    <row r="60" spans="1:9" ht="25.5" x14ac:dyDescent="0.2">
      <c r="A60" s="1" t="s">
        <v>11</v>
      </c>
      <c r="B60" s="1" t="s">
        <v>12</v>
      </c>
    </row>
    <row r="61" spans="1:9" x14ac:dyDescent="0.2">
      <c r="A61" s="1">
        <v>2001</v>
      </c>
      <c r="B61" s="7">
        <v>243</v>
      </c>
    </row>
    <row r="62" spans="1:9" x14ac:dyDescent="0.2">
      <c r="A62" s="2">
        <v>2002</v>
      </c>
      <c r="B62" s="3">
        <v>152</v>
      </c>
    </row>
    <row r="63" spans="1:9" x14ac:dyDescent="0.2">
      <c r="A63" s="2">
        <v>2003</v>
      </c>
      <c r="B63" s="3">
        <v>176</v>
      </c>
    </row>
    <row r="64" spans="1:9" x14ac:dyDescent="0.2">
      <c r="A64" s="2">
        <v>2004</v>
      </c>
      <c r="B64" s="3">
        <v>222</v>
      </c>
    </row>
    <row r="65" spans="1:2" x14ac:dyDescent="0.2">
      <c r="A65" s="2">
        <v>2005</v>
      </c>
      <c r="B65" s="3">
        <v>250</v>
      </c>
    </row>
    <row r="66" spans="1:2" x14ac:dyDescent="0.2">
      <c r="A66" s="2">
        <v>2006</v>
      </c>
      <c r="B66" s="3">
        <v>244</v>
      </c>
    </row>
    <row r="67" spans="1:2" x14ac:dyDescent="0.2">
      <c r="A67" s="2">
        <v>2007</v>
      </c>
      <c r="B67" s="3">
        <v>274</v>
      </c>
    </row>
    <row r="68" spans="1:2" x14ac:dyDescent="0.2">
      <c r="A68" s="2">
        <v>2008</v>
      </c>
      <c r="B68" s="3">
        <v>258</v>
      </c>
    </row>
    <row r="69" spans="1:2" x14ac:dyDescent="0.2">
      <c r="A69" s="2">
        <v>2009</v>
      </c>
      <c r="B69" s="3">
        <v>258</v>
      </c>
    </row>
    <row r="70" spans="1:2" x14ac:dyDescent="0.2">
      <c r="A70" s="2">
        <v>2010</v>
      </c>
      <c r="B70" s="3">
        <v>206</v>
      </c>
    </row>
    <row r="71" spans="1:2" x14ac:dyDescent="0.2">
      <c r="A71" s="2">
        <v>2011</v>
      </c>
      <c r="B71" s="3">
        <v>303</v>
      </c>
    </row>
    <row r="72" spans="1:2" x14ac:dyDescent="0.2">
      <c r="A72" s="2">
        <v>2012</v>
      </c>
      <c r="B72" s="3">
        <v>348</v>
      </c>
    </row>
    <row r="73" spans="1:2" x14ac:dyDescent="0.2">
      <c r="A73" s="2">
        <v>2013</v>
      </c>
      <c r="B73" s="3">
        <v>367</v>
      </c>
    </row>
    <row r="74" spans="1:2" x14ac:dyDescent="0.2">
      <c r="A74" s="2">
        <v>2014</v>
      </c>
      <c r="B74" s="3">
        <v>277</v>
      </c>
    </row>
    <row r="75" spans="1:2" x14ac:dyDescent="0.2">
      <c r="A75" s="2">
        <v>2015</v>
      </c>
      <c r="B75" s="3">
        <v>296</v>
      </c>
    </row>
    <row r="76" spans="1:2" x14ac:dyDescent="0.2">
      <c r="A76" s="2">
        <v>2016</v>
      </c>
      <c r="B76" s="3">
        <v>356</v>
      </c>
    </row>
    <row r="77" spans="1:2" x14ac:dyDescent="0.2">
      <c r="A77" s="2">
        <v>2017</v>
      </c>
      <c r="B77" s="3">
        <v>253</v>
      </c>
    </row>
    <row r="78" spans="1:2" x14ac:dyDescent="0.2">
      <c r="A78" s="2">
        <v>2018</v>
      </c>
      <c r="B78" s="3">
        <v>366</v>
      </c>
    </row>
    <row r="79" spans="1:2" x14ac:dyDescent="0.2">
      <c r="A79" s="2">
        <v>2019</v>
      </c>
      <c r="B79" s="3">
        <v>611</v>
      </c>
    </row>
    <row r="80" spans="1:2" x14ac:dyDescent="0.2">
      <c r="A80" s="2">
        <v>2020</v>
      </c>
      <c r="B80" s="3">
        <v>466</v>
      </c>
    </row>
    <row r="81" spans="1:2" x14ac:dyDescent="0.2">
      <c r="A81" s="2">
        <v>2021</v>
      </c>
      <c r="B81" s="3">
        <v>190</v>
      </c>
    </row>
    <row r="82" spans="1:2" x14ac:dyDescent="0.2">
      <c r="A82" s="2">
        <v>2022</v>
      </c>
      <c r="B82" s="3">
        <v>754</v>
      </c>
    </row>
    <row r="84" spans="1:2" x14ac:dyDescent="0.2">
      <c r="A84" s="25" t="s">
        <v>2</v>
      </c>
      <c r="B84" s="25"/>
    </row>
    <row r="86" spans="1:2" ht="25.5" x14ac:dyDescent="0.2">
      <c r="A86" s="1" t="s">
        <v>11</v>
      </c>
      <c r="B86" s="1" t="s">
        <v>12</v>
      </c>
    </row>
    <row r="87" spans="1:2" x14ac:dyDescent="0.2">
      <c r="A87" s="1">
        <v>2001</v>
      </c>
      <c r="B87" s="7">
        <v>422</v>
      </c>
    </row>
    <row r="88" spans="1:2" x14ac:dyDescent="0.2">
      <c r="A88" s="2">
        <v>2002</v>
      </c>
      <c r="B88" s="3">
        <v>463</v>
      </c>
    </row>
    <row r="89" spans="1:2" x14ac:dyDescent="0.2">
      <c r="A89" s="2">
        <v>2003</v>
      </c>
      <c r="B89" s="3">
        <v>506</v>
      </c>
    </row>
    <row r="90" spans="1:2" x14ac:dyDescent="0.2">
      <c r="A90" s="2">
        <v>2004</v>
      </c>
      <c r="B90" s="3">
        <v>466</v>
      </c>
    </row>
    <row r="91" spans="1:2" x14ac:dyDescent="0.2">
      <c r="A91" s="2">
        <v>2005</v>
      </c>
      <c r="B91" s="3">
        <v>567</v>
      </c>
    </row>
    <row r="92" spans="1:2" x14ac:dyDescent="0.2">
      <c r="A92" s="2">
        <v>2006</v>
      </c>
      <c r="B92" s="3">
        <v>667</v>
      </c>
    </row>
    <row r="93" spans="1:2" x14ac:dyDescent="0.2">
      <c r="A93" s="2">
        <v>2007</v>
      </c>
      <c r="B93" s="3">
        <v>580</v>
      </c>
    </row>
    <row r="94" spans="1:2" x14ac:dyDescent="0.2">
      <c r="A94" s="2">
        <v>2008</v>
      </c>
      <c r="B94" s="3">
        <v>673</v>
      </c>
    </row>
    <row r="95" spans="1:2" x14ac:dyDescent="0.2">
      <c r="A95" s="2">
        <v>2009</v>
      </c>
      <c r="B95" s="3">
        <v>652</v>
      </c>
    </row>
    <row r="96" spans="1:2" x14ac:dyDescent="0.2">
      <c r="A96" s="2">
        <v>2010</v>
      </c>
      <c r="B96" s="3">
        <v>704</v>
      </c>
    </row>
    <row r="97" spans="1:2" x14ac:dyDescent="0.2">
      <c r="A97" s="2">
        <v>2011</v>
      </c>
      <c r="B97" s="3">
        <v>697</v>
      </c>
    </row>
    <row r="98" spans="1:2" x14ac:dyDescent="0.2">
      <c r="A98" s="2">
        <v>2012</v>
      </c>
      <c r="B98" s="3">
        <v>801</v>
      </c>
    </row>
    <row r="99" spans="1:2" x14ac:dyDescent="0.2">
      <c r="A99" s="2">
        <v>2013</v>
      </c>
      <c r="B99" s="3">
        <v>692</v>
      </c>
    </row>
    <row r="100" spans="1:2" x14ac:dyDescent="0.2">
      <c r="A100" s="2">
        <v>2014</v>
      </c>
      <c r="B100" s="3">
        <v>708</v>
      </c>
    </row>
    <row r="101" spans="1:2" x14ac:dyDescent="0.2">
      <c r="A101" s="2">
        <v>2015</v>
      </c>
      <c r="B101" s="3">
        <v>884</v>
      </c>
    </row>
    <row r="102" spans="1:2" x14ac:dyDescent="0.2">
      <c r="A102" s="2">
        <v>2016</v>
      </c>
      <c r="B102" s="3">
        <v>716</v>
      </c>
    </row>
    <row r="103" spans="1:2" x14ac:dyDescent="0.2">
      <c r="A103" s="2">
        <v>2017</v>
      </c>
      <c r="B103" s="2">
        <v>775</v>
      </c>
    </row>
    <row r="104" spans="1:2" x14ac:dyDescent="0.2">
      <c r="A104" s="2">
        <v>2018</v>
      </c>
      <c r="B104" s="2">
        <v>805</v>
      </c>
    </row>
    <row r="105" spans="1:2" x14ac:dyDescent="0.2">
      <c r="A105" s="2">
        <v>2019</v>
      </c>
      <c r="B105" s="2">
        <v>560</v>
      </c>
    </row>
    <row r="106" spans="1:2" x14ac:dyDescent="0.2">
      <c r="A106" s="2">
        <v>2020</v>
      </c>
      <c r="B106" s="2">
        <v>620</v>
      </c>
    </row>
    <row r="107" spans="1:2" x14ac:dyDescent="0.2">
      <c r="A107" s="2">
        <v>2021</v>
      </c>
      <c r="B107" s="2">
        <v>692</v>
      </c>
    </row>
    <row r="108" spans="1:2" x14ac:dyDescent="0.2">
      <c r="A108" s="2">
        <v>2022</v>
      </c>
      <c r="B108" s="2">
        <v>879</v>
      </c>
    </row>
    <row r="110" spans="1:2" ht="14.25" x14ac:dyDescent="0.2">
      <c r="A110" s="15" t="s">
        <v>26</v>
      </c>
      <c r="B110" s="15"/>
    </row>
    <row r="111" spans="1:2" x14ac:dyDescent="0.2">
      <c r="A111" s="4"/>
      <c r="B111" s="6"/>
    </row>
    <row r="112" spans="1:2" ht="25.5" x14ac:dyDescent="0.2">
      <c r="A112" s="1" t="s">
        <v>11</v>
      </c>
      <c r="B112" s="1" t="s">
        <v>12</v>
      </c>
    </row>
    <row r="113" spans="1:9" x14ac:dyDescent="0.2">
      <c r="A113" s="1">
        <v>2017</v>
      </c>
      <c r="B113" s="7">
        <v>227</v>
      </c>
    </row>
    <row r="114" spans="1:9" x14ac:dyDescent="0.2">
      <c r="A114" s="1">
        <v>2018</v>
      </c>
      <c r="B114" s="7">
        <v>429</v>
      </c>
    </row>
    <row r="115" spans="1:9" x14ac:dyDescent="0.2">
      <c r="A115" s="1">
        <v>2019</v>
      </c>
      <c r="B115" s="7">
        <v>241</v>
      </c>
    </row>
    <row r="116" spans="1:9" x14ac:dyDescent="0.2">
      <c r="A116" s="1">
        <v>2020</v>
      </c>
      <c r="B116" s="7">
        <v>596</v>
      </c>
    </row>
    <row r="117" spans="1:9" x14ac:dyDescent="0.2">
      <c r="A117" s="1">
        <v>2021</v>
      </c>
      <c r="B117" s="7">
        <v>1405</v>
      </c>
    </row>
    <row r="118" spans="1:9" x14ac:dyDescent="0.2">
      <c r="A118" s="1">
        <v>2022</v>
      </c>
      <c r="B118" s="7">
        <v>1037</v>
      </c>
    </row>
    <row r="119" spans="1:9" x14ac:dyDescent="0.2">
      <c r="A119" s="21"/>
      <c r="B119" s="22"/>
    </row>
    <row r="120" spans="1:9" x14ac:dyDescent="0.2">
      <c r="A120" s="21"/>
      <c r="B120" s="22"/>
    </row>
    <row r="122" spans="1:9" ht="14.25" x14ac:dyDescent="0.2">
      <c r="A122" s="16" t="s">
        <v>35</v>
      </c>
    </row>
    <row r="123" spans="1:9" x14ac:dyDescent="0.2">
      <c r="A123" s="16"/>
    </row>
    <row r="124" spans="1:9" ht="14.25" x14ac:dyDescent="0.2">
      <c r="A124" s="30" t="s">
        <v>39</v>
      </c>
      <c r="B124" s="30"/>
      <c r="C124" s="31"/>
      <c r="D124" s="31"/>
      <c r="E124" s="31"/>
      <c r="F124" s="31"/>
      <c r="G124" s="31"/>
      <c r="H124" s="31"/>
      <c r="I124" s="31"/>
    </row>
    <row r="125" spans="1:9" x14ac:dyDescent="0.2">
      <c r="A125" s="31"/>
      <c r="B125" s="31"/>
      <c r="C125" s="31"/>
      <c r="D125" s="31"/>
      <c r="E125" s="31"/>
      <c r="F125" s="31"/>
      <c r="G125" s="31"/>
      <c r="H125" s="31"/>
      <c r="I125" s="31"/>
    </row>
    <row r="126" spans="1:9" ht="25.5" x14ac:dyDescent="0.2">
      <c r="A126" s="33" t="s">
        <v>11</v>
      </c>
      <c r="B126" s="33" t="s">
        <v>12</v>
      </c>
      <c r="C126" s="31"/>
      <c r="D126" s="31"/>
      <c r="E126" s="31"/>
      <c r="F126" s="31"/>
      <c r="G126" s="31"/>
      <c r="H126" s="31"/>
      <c r="I126" s="31"/>
    </row>
    <row r="127" spans="1:9" x14ac:dyDescent="0.2">
      <c r="A127" s="33">
        <v>2018</v>
      </c>
      <c r="B127" s="34">
        <v>2281</v>
      </c>
      <c r="C127" s="31"/>
      <c r="D127" s="31"/>
      <c r="E127" s="31"/>
      <c r="F127" s="31"/>
      <c r="G127" s="31"/>
      <c r="H127" s="31"/>
      <c r="I127" s="31"/>
    </row>
    <row r="128" spans="1:9" x14ac:dyDescent="0.2">
      <c r="A128" s="33">
        <v>2019</v>
      </c>
      <c r="B128" s="34">
        <v>1766</v>
      </c>
      <c r="C128" s="31"/>
      <c r="D128" s="31"/>
      <c r="E128" s="31"/>
      <c r="F128" s="31"/>
      <c r="G128" s="31"/>
      <c r="H128" s="31"/>
      <c r="I128" s="31"/>
    </row>
    <row r="129" spans="1:9" x14ac:dyDescent="0.2">
      <c r="A129" s="33">
        <v>2020</v>
      </c>
      <c r="B129" s="34">
        <v>574</v>
      </c>
      <c r="C129" s="31"/>
      <c r="D129" s="31"/>
      <c r="E129" s="31"/>
      <c r="F129" s="31"/>
      <c r="G129" s="31"/>
      <c r="H129" s="31"/>
      <c r="I129" s="31"/>
    </row>
    <row r="130" spans="1:9" x14ac:dyDescent="0.2">
      <c r="A130" s="33">
        <v>2021</v>
      </c>
      <c r="B130" s="34">
        <v>138</v>
      </c>
      <c r="C130" s="31"/>
      <c r="D130" s="31"/>
      <c r="E130" s="31"/>
      <c r="F130" s="31"/>
      <c r="G130" s="31"/>
      <c r="H130" s="31"/>
      <c r="I130" s="31"/>
    </row>
    <row r="131" spans="1:9" x14ac:dyDescent="0.2">
      <c r="A131" s="33">
        <v>2022</v>
      </c>
      <c r="B131" s="34">
        <v>244</v>
      </c>
      <c r="C131" s="31"/>
      <c r="D131" s="31"/>
      <c r="E131" s="31"/>
      <c r="F131" s="31"/>
      <c r="G131" s="31"/>
      <c r="H131" s="31"/>
      <c r="I131" s="31"/>
    </row>
    <row r="132" spans="1:9" x14ac:dyDescent="0.2">
      <c r="A132" s="35"/>
      <c r="B132" s="36"/>
      <c r="C132" s="31"/>
      <c r="D132" s="31"/>
      <c r="E132" s="31"/>
      <c r="F132" s="31"/>
      <c r="G132" s="31"/>
      <c r="H132" s="31"/>
      <c r="I132" s="31"/>
    </row>
    <row r="133" spans="1:9" x14ac:dyDescent="0.2">
      <c r="A133" s="35"/>
      <c r="B133" s="36"/>
      <c r="C133" s="31"/>
      <c r="D133" s="31"/>
      <c r="E133" s="31"/>
      <c r="F133" s="31"/>
      <c r="G133" s="31"/>
      <c r="H133" s="31"/>
      <c r="I133" s="31"/>
    </row>
    <row r="134" spans="1:9" x14ac:dyDescent="0.2">
      <c r="A134" s="35"/>
      <c r="B134" s="36"/>
      <c r="C134" s="31"/>
      <c r="D134" s="31"/>
      <c r="E134" s="31"/>
      <c r="F134" s="31"/>
      <c r="G134" s="31"/>
      <c r="H134" s="31"/>
      <c r="I134" s="31"/>
    </row>
    <row r="135" spans="1:9" x14ac:dyDescent="0.2">
      <c r="A135" s="35"/>
      <c r="B135" s="36"/>
      <c r="C135" s="31"/>
      <c r="D135" s="31"/>
      <c r="E135" s="31"/>
      <c r="F135" s="31"/>
      <c r="G135" s="31"/>
      <c r="H135" s="31"/>
      <c r="I135" s="31"/>
    </row>
    <row r="136" spans="1:9" x14ac:dyDescent="0.2">
      <c r="A136" s="35"/>
      <c r="B136" s="36"/>
      <c r="C136" s="31"/>
      <c r="D136" s="31"/>
      <c r="E136" s="31"/>
      <c r="F136" s="31"/>
      <c r="G136" s="31"/>
      <c r="H136" s="31"/>
      <c r="I136" s="31"/>
    </row>
    <row r="137" spans="1:9" x14ac:dyDescent="0.2">
      <c r="A137" s="35"/>
      <c r="B137" s="36"/>
      <c r="C137" s="31"/>
      <c r="D137" s="31"/>
      <c r="E137" s="31"/>
      <c r="F137" s="31"/>
      <c r="G137" s="31"/>
      <c r="H137" s="31"/>
      <c r="I137" s="31"/>
    </row>
    <row r="138" spans="1:9" x14ac:dyDescent="0.2">
      <c r="A138" s="35"/>
      <c r="B138" s="36"/>
      <c r="C138" s="31"/>
      <c r="D138" s="31"/>
      <c r="E138" s="31"/>
      <c r="F138" s="31"/>
      <c r="G138" s="31"/>
      <c r="H138" s="31"/>
      <c r="I138" s="31"/>
    </row>
    <row r="139" spans="1:9" x14ac:dyDescent="0.2">
      <c r="A139" s="35"/>
      <c r="B139" s="36"/>
      <c r="C139" s="31"/>
      <c r="D139" s="31"/>
      <c r="E139" s="31"/>
      <c r="F139" s="31"/>
      <c r="G139" s="31"/>
      <c r="H139" s="31"/>
      <c r="I139" s="31"/>
    </row>
    <row r="140" spans="1:9" x14ac:dyDescent="0.2">
      <c r="A140" s="35"/>
      <c r="B140" s="36"/>
      <c r="C140" s="31"/>
      <c r="D140" s="31"/>
      <c r="E140" s="31"/>
      <c r="F140" s="31"/>
      <c r="G140" s="31"/>
      <c r="H140" s="31"/>
      <c r="I140" s="31"/>
    </row>
    <row r="141" spans="1:9" ht="14.25" x14ac:dyDescent="0.2">
      <c r="A141" s="39" t="s">
        <v>41</v>
      </c>
      <c r="B141" s="31"/>
      <c r="C141" s="31"/>
      <c r="D141" s="31"/>
      <c r="E141" s="31"/>
      <c r="F141" s="31"/>
      <c r="G141" s="31"/>
      <c r="H141" s="31"/>
      <c r="I141" s="31"/>
    </row>
    <row r="143" spans="1:9" x14ac:dyDescent="0.2">
      <c r="A143" s="25" t="s">
        <v>3</v>
      </c>
      <c r="B143" s="25"/>
    </row>
    <row r="145" spans="1:2" ht="25.5" x14ac:dyDescent="0.2">
      <c r="A145" s="1" t="s">
        <v>11</v>
      </c>
      <c r="B145" s="1" t="s">
        <v>12</v>
      </c>
    </row>
    <row r="146" spans="1:2" x14ac:dyDescent="0.2">
      <c r="A146" s="1">
        <v>2001</v>
      </c>
      <c r="B146" s="7">
        <v>358</v>
      </c>
    </row>
    <row r="147" spans="1:2" x14ac:dyDescent="0.2">
      <c r="A147" s="2">
        <v>2002</v>
      </c>
      <c r="B147" s="3">
        <v>381</v>
      </c>
    </row>
    <row r="148" spans="1:2" x14ac:dyDescent="0.2">
      <c r="A148" s="2">
        <v>2003</v>
      </c>
      <c r="B148" s="3">
        <v>483</v>
      </c>
    </row>
    <row r="149" spans="1:2" x14ac:dyDescent="0.2">
      <c r="A149" s="2">
        <v>2004</v>
      </c>
      <c r="B149" s="3">
        <v>394</v>
      </c>
    </row>
    <row r="150" spans="1:2" x14ac:dyDescent="0.2">
      <c r="A150" s="2">
        <v>2005</v>
      </c>
      <c r="B150" s="3">
        <v>450</v>
      </c>
    </row>
    <row r="151" spans="1:2" x14ac:dyDescent="0.2">
      <c r="A151" s="2">
        <v>2006</v>
      </c>
      <c r="B151" s="3">
        <v>406</v>
      </c>
    </row>
    <row r="152" spans="1:2" x14ac:dyDescent="0.2">
      <c r="A152" s="2">
        <v>2007</v>
      </c>
      <c r="B152" s="3">
        <v>417</v>
      </c>
    </row>
    <row r="153" spans="1:2" x14ac:dyDescent="0.2">
      <c r="A153" s="2">
        <v>2008</v>
      </c>
      <c r="B153" s="3">
        <v>411</v>
      </c>
    </row>
    <row r="154" spans="1:2" x14ac:dyDescent="0.2">
      <c r="A154" s="2">
        <v>2009</v>
      </c>
      <c r="B154" s="3">
        <v>430</v>
      </c>
    </row>
    <row r="155" spans="1:2" x14ac:dyDescent="0.2">
      <c r="A155" s="2">
        <v>2010</v>
      </c>
      <c r="B155" s="3">
        <v>454</v>
      </c>
    </row>
    <row r="156" spans="1:2" x14ac:dyDescent="0.2">
      <c r="A156" s="2">
        <v>2011</v>
      </c>
      <c r="B156" s="3">
        <v>440</v>
      </c>
    </row>
    <row r="157" spans="1:2" x14ac:dyDescent="0.2">
      <c r="A157" s="2">
        <v>2012</v>
      </c>
      <c r="B157" s="3">
        <v>502</v>
      </c>
    </row>
    <row r="158" spans="1:2" x14ac:dyDescent="0.2">
      <c r="A158" s="2">
        <v>2013</v>
      </c>
      <c r="B158" s="3">
        <v>444</v>
      </c>
    </row>
    <row r="159" spans="1:2" x14ac:dyDescent="0.2">
      <c r="A159" s="2">
        <v>2014</v>
      </c>
      <c r="B159" s="3">
        <v>457</v>
      </c>
    </row>
    <row r="160" spans="1:2" x14ac:dyDescent="0.2">
      <c r="A160" s="2">
        <v>2015</v>
      </c>
      <c r="B160" s="3">
        <v>538</v>
      </c>
    </row>
    <row r="161" spans="1:2" x14ac:dyDescent="0.2">
      <c r="A161" s="2">
        <v>2016</v>
      </c>
      <c r="B161" s="3">
        <v>444</v>
      </c>
    </row>
    <row r="162" spans="1:2" x14ac:dyDescent="0.2">
      <c r="A162" s="2">
        <v>2017</v>
      </c>
      <c r="B162" s="2">
        <v>501</v>
      </c>
    </row>
    <row r="163" spans="1:2" x14ac:dyDescent="0.2">
      <c r="A163" s="2">
        <v>2018</v>
      </c>
      <c r="B163" s="2">
        <v>467</v>
      </c>
    </row>
    <row r="164" spans="1:2" x14ac:dyDescent="0.2">
      <c r="A164" s="2">
        <v>2019</v>
      </c>
      <c r="B164" s="2">
        <v>501</v>
      </c>
    </row>
    <row r="165" spans="1:2" x14ac:dyDescent="0.2">
      <c r="A165" s="2">
        <v>2020</v>
      </c>
      <c r="B165" s="2">
        <v>442</v>
      </c>
    </row>
    <row r="166" spans="1:2" x14ac:dyDescent="0.2">
      <c r="A166" s="2">
        <v>2021</v>
      </c>
      <c r="B166" s="2">
        <v>500</v>
      </c>
    </row>
    <row r="167" spans="1:2" x14ac:dyDescent="0.2">
      <c r="A167" s="2">
        <v>2022</v>
      </c>
      <c r="B167" s="2">
        <v>673</v>
      </c>
    </row>
    <row r="168" spans="1:2" x14ac:dyDescent="0.2">
      <c r="A168" s="4"/>
      <c r="B168" s="4"/>
    </row>
    <row r="170" spans="1:2" x14ac:dyDescent="0.2">
      <c r="A170" s="25" t="s">
        <v>4</v>
      </c>
      <c r="B170" s="25"/>
    </row>
    <row r="172" spans="1:2" ht="25.5" x14ac:dyDescent="0.2">
      <c r="A172" s="1" t="s">
        <v>11</v>
      </c>
      <c r="B172" s="1" t="s">
        <v>12</v>
      </c>
    </row>
    <row r="173" spans="1:2" x14ac:dyDescent="0.2">
      <c r="A173" s="1">
        <v>2001</v>
      </c>
      <c r="B173" s="7">
        <v>410</v>
      </c>
    </row>
    <row r="174" spans="1:2" x14ac:dyDescent="0.2">
      <c r="A174" s="2">
        <v>2002</v>
      </c>
      <c r="B174" s="3">
        <v>459</v>
      </c>
    </row>
    <row r="175" spans="1:2" x14ac:dyDescent="0.2">
      <c r="A175" s="2">
        <v>2003</v>
      </c>
      <c r="B175" s="3">
        <v>468</v>
      </c>
    </row>
    <row r="176" spans="1:2" x14ac:dyDescent="0.2">
      <c r="A176" s="2">
        <v>2004</v>
      </c>
      <c r="B176" s="3">
        <v>453</v>
      </c>
    </row>
    <row r="177" spans="1:2" x14ac:dyDescent="0.2">
      <c r="A177" s="2">
        <v>2005</v>
      </c>
      <c r="B177" s="3">
        <v>463</v>
      </c>
    </row>
    <row r="178" spans="1:2" x14ac:dyDescent="0.2">
      <c r="A178" s="2">
        <v>2006</v>
      </c>
      <c r="B178" s="3">
        <v>511</v>
      </c>
    </row>
    <row r="179" spans="1:2" x14ac:dyDescent="0.2">
      <c r="A179" s="2">
        <v>2007</v>
      </c>
      <c r="B179" s="3">
        <v>397</v>
      </c>
    </row>
    <row r="180" spans="1:2" x14ac:dyDescent="0.2">
      <c r="A180" s="2">
        <v>2008</v>
      </c>
      <c r="B180" s="3">
        <v>506</v>
      </c>
    </row>
    <row r="181" spans="1:2" x14ac:dyDescent="0.2">
      <c r="A181" s="2">
        <v>2009</v>
      </c>
      <c r="B181" s="3">
        <v>480</v>
      </c>
    </row>
    <row r="182" spans="1:2" x14ac:dyDescent="0.2">
      <c r="A182" s="2">
        <v>2010</v>
      </c>
      <c r="B182" s="3">
        <v>588</v>
      </c>
    </row>
    <row r="183" spans="1:2" x14ac:dyDescent="0.2">
      <c r="A183" s="2">
        <v>2011</v>
      </c>
      <c r="B183" s="3">
        <v>583</v>
      </c>
    </row>
    <row r="184" spans="1:2" x14ac:dyDescent="0.2">
      <c r="A184" s="2">
        <v>2012</v>
      </c>
      <c r="B184" s="3">
        <v>739</v>
      </c>
    </row>
    <row r="185" spans="1:2" x14ac:dyDescent="0.2">
      <c r="A185" s="2">
        <v>2013</v>
      </c>
      <c r="B185" s="3">
        <v>704</v>
      </c>
    </row>
    <row r="186" spans="1:2" x14ac:dyDescent="0.2">
      <c r="A186" s="2">
        <v>2014</v>
      </c>
      <c r="B186" s="3">
        <v>826</v>
      </c>
    </row>
    <row r="187" spans="1:2" x14ac:dyDescent="0.2">
      <c r="A187" s="2">
        <v>2015</v>
      </c>
      <c r="B187" s="3">
        <v>844</v>
      </c>
    </row>
    <row r="188" spans="1:2" x14ac:dyDescent="0.2">
      <c r="A188" s="2">
        <v>2016</v>
      </c>
      <c r="B188" s="3">
        <v>735</v>
      </c>
    </row>
    <row r="189" spans="1:2" x14ac:dyDescent="0.2">
      <c r="A189" s="2">
        <v>2017</v>
      </c>
      <c r="B189" s="2">
        <v>884</v>
      </c>
    </row>
    <row r="190" spans="1:2" x14ac:dyDescent="0.2">
      <c r="A190" s="2">
        <v>2018</v>
      </c>
      <c r="B190" s="2">
        <v>713</v>
      </c>
    </row>
    <row r="191" spans="1:2" x14ac:dyDescent="0.2">
      <c r="A191" s="2">
        <v>2019</v>
      </c>
      <c r="B191" s="2">
        <v>546</v>
      </c>
    </row>
    <row r="192" spans="1:2" x14ac:dyDescent="0.2">
      <c r="A192" s="2">
        <v>2020</v>
      </c>
      <c r="B192" s="2">
        <v>416</v>
      </c>
    </row>
    <row r="193" spans="1:2" x14ac:dyDescent="0.2">
      <c r="A193" s="2">
        <v>2021</v>
      </c>
      <c r="B193" s="2">
        <v>606</v>
      </c>
    </row>
    <row r="194" spans="1:2" x14ac:dyDescent="0.2">
      <c r="A194" s="2">
        <v>2022</v>
      </c>
      <c r="B194" s="2">
        <v>701</v>
      </c>
    </row>
    <row r="197" spans="1:2" ht="33" customHeight="1" x14ac:dyDescent="0.2">
      <c r="A197" s="24" t="s">
        <v>28</v>
      </c>
      <c r="B197" s="24"/>
    </row>
    <row r="199" spans="1:2" ht="25.5" x14ac:dyDescent="0.2">
      <c r="A199" s="1" t="s">
        <v>11</v>
      </c>
      <c r="B199" s="1" t="s">
        <v>12</v>
      </c>
    </row>
    <row r="200" spans="1:2" x14ac:dyDescent="0.2">
      <c r="A200" s="1">
        <v>2021</v>
      </c>
      <c r="B200" s="1">
        <v>15</v>
      </c>
    </row>
    <row r="201" spans="1:2" x14ac:dyDescent="0.2">
      <c r="A201" s="1">
        <v>2022</v>
      </c>
      <c r="B201" s="7">
        <v>8</v>
      </c>
    </row>
    <row r="202" spans="1:2" x14ac:dyDescent="0.2">
      <c r="A202" s="21"/>
      <c r="B202" s="22"/>
    </row>
    <row r="203" spans="1:2" x14ac:dyDescent="0.2">
      <c r="A203" s="21"/>
      <c r="B203" s="22"/>
    </row>
    <row r="204" spans="1:2" x14ac:dyDescent="0.2">
      <c r="A204" s="21"/>
      <c r="B204" s="22"/>
    </row>
    <row r="205" spans="1:2" x14ac:dyDescent="0.2">
      <c r="A205" s="21"/>
      <c r="B205" s="22"/>
    </row>
    <row r="206" spans="1:2" x14ac:dyDescent="0.2">
      <c r="A206" s="21"/>
      <c r="B206" s="22"/>
    </row>
    <row r="207" spans="1:2" x14ac:dyDescent="0.2">
      <c r="A207" s="21"/>
      <c r="B207" s="22"/>
    </row>
    <row r="211" spans="1:11" ht="14.25" x14ac:dyDescent="0.2">
      <c r="A211" s="16" t="s">
        <v>36</v>
      </c>
      <c r="J211" s="9"/>
      <c r="K211" s="9"/>
    </row>
    <row r="212" spans="1:11" x14ac:dyDescent="0.2">
      <c r="A212" s="16"/>
    </row>
    <row r="214" spans="1:11" ht="26.25" customHeight="1" x14ac:dyDescent="0.2">
      <c r="A214" s="24" t="s">
        <v>30</v>
      </c>
      <c r="B214" s="24"/>
    </row>
    <row r="215" spans="1:11" ht="6.75" customHeight="1" x14ac:dyDescent="0.2"/>
    <row r="216" spans="1:11" ht="25.5" x14ac:dyDescent="0.2">
      <c r="A216" s="1" t="s">
        <v>11</v>
      </c>
      <c r="B216" s="1" t="s">
        <v>12</v>
      </c>
    </row>
    <row r="217" spans="1:11" x14ac:dyDescent="0.2">
      <c r="A217" s="1">
        <v>2001</v>
      </c>
      <c r="B217" s="7">
        <v>1341</v>
      </c>
    </row>
    <row r="218" spans="1:11" x14ac:dyDescent="0.2">
      <c r="A218" s="2">
        <v>2002</v>
      </c>
      <c r="B218" s="3">
        <v>2463</v>
      </c>
    </row>
    <row r="219" spans="1:11" x14ac:dyDescent="0.2">
      <c r="A219" s="2">
        <v>2003</v>
      </c>
      <c r="B219" s="3">
        <v>1887</v>
      </c>
    </row>
    <row r="220" spans="1:11" x14ac:dyDescent="0.2">
      <c r="A220" s="2">
        <v>2004</v>
      </c>
      <c r="B220" s="3">
        <v>1591</v>
      </c>
    </row>
    <row r="221" spans="1:11" x14ac:dyDescent="0.2">
      <c r="A221" s="2">
        <v>2005</v>
      </c>
      <c r="B221" s="3">
        <v>1890</v>
      </c>
    </row>
    <row r="222" spans="1:11" x14ac:dyDescent="0.2">
      <c r="A222" s="2">
        <v>2006</v>
      </c>
      <c r="B222" s="3">
        <v>2215</v>
      </c>
    </row>
    <row r="223" spans="1:11" x14ac:dyDescent="0.2">
      <c r="A223" s="2">
        <v>2007</v>
      </c>
      <c r="B223" s="3">
        <v>1999</v>
      </c>
    </row>
    <row r="224" spans="1:11" x14ac:dyDescent="0.2">
      <c r="A224" s="2">
        <v>2008</v>
      </c>
      <c r="B224" s="3">
        <v>2233</v>
      </c>
    </row>
    <row r="225" spans="1:2" x14ac:dyDescent="0.2">
      <c r="A225" s="2">
        <v>2009</v>
      </c>
      <c r="B225" s="3">
        <v>2146</v>
      </c>
    </row>
    <row r="226" spans="1:2" x14ac:dyDescent="0.2">
      <c r="A226" s="2">
        <v>2010</v>
      </c>
      <c r="B226" s="3">
        <v>2528</v>
      </c>
    </row>
    <row r="227" spans="1:2" x14ac:dyDescent="0.2">
      <c r="A227" s="2">
        <v>2011</v>
      </c>
      <c r="B227" s="3">
        <v>2446</v>
      </c>
    </row>
    <row r="228" spans="1:2" x14ac:dyDescent="0.2">
      <c r="A228" s="2">
        <v>2012</v>
      </c>
      <c r="B228" s="3">
        <f>2554+18</f>
        <v>2572</v>
      </c>
    </row>
    <row r="229" spans="1:2" x14ac:dyDescent="0.2">
      <c r="A229" s="2">
        <v>2013</v>
      </c>
      <c r="B229" s="3">
        <f>2365+19</f>
        <v>2384</v>
      </c>
    </row>
    <row r="230" spans="1:2" x14ac:dyDescent="0.2">
      <c r="A230" s="2">
        <v>2014</v>
      </c>
      <c r="B230" s="3">
        <v>2565</v>
      </c>
    </row>
    <row r="231" spans="1:2" x14ac:dyDescent="0.2">
      <c r="A231" s="2">
        <v>2015</v>
      </c>
      <c r="B231" s="3">
        <v>1953</v>
      </c>
    </row>
    <row r="232" spans="1:2" x14ac:dyDescent="0.2">
      <c r="A232" s="2">
        <v>2016</v>
      </c>
      <c r="B232" s="3">
        <v>2307</v>
      </c>
    </row>
    <row r="233" spans="1:2" x14ac:dyDescent="0.2">
      <c r="A233" s="2">
        <v>2017</v>
      </c>
      <c r="B233" s="3">
        <f>2203+0</f>
        <v>2203</v>
      </c>
    </row>
    <row r="234" spans="1:2" x14ac:dyDescent="0.2">
      <c r="A234" s="2">
        <v>2018</v>
      </c>
      <c r="B234" s="3">
        <v>2283</v>
      </c>
    </row>
    <row r="235" spans="1:2" x14ac:dyDescent="0.2">
      <c r="A235" s="2">
        <v>2019</v>
      </c>
      <c r="B235" s="3">
        <f>2498+0</f>
        <v>2498</v>
      </c>
    </row>
    <row r="236" spans="1:2" x14ac:dyDescent="0.2">
      <c r="A236" s="2">
        <v>2020</v>
      </c>
      <c r="B236" s="3">
        <f>2290+1</f>
        <v>2291</v>
      </c>
    </row>
    <row r="237" spans="1:2" x14ac:dyDescent="0.2">
      <c r="A237" s="2">
        <v>2021</v>
      </c>
      <c r="B237" s="3">
        <v>2349</v>
      </c>
    </row>
    <row r="238" spans="1:2" x14ac:dyDescent="0.2">
      <c r="A238" s="2">
        <v>2022</v>
      </c>
      <c r="B238" s="3">
        <v>2828</v>
      </c>
    </row>
    <row r="239" spans="1:2" x14ac:dyDescent="0.2">
      <c r="A239" s="4"/>
      <c r="B239" s="6"/>
    </row>
    <row r="241" spans="1:2" ht="14.25" x14ac:dyDescent="0.2">
      <c r="A241" s="25" t="s">
        <v>31</v>
      </c>
      <c r="B241" s="25"/>
    </row>
    <row r="243" spans="1:2" ht="25.5" x14ac:dyDescent="0.2">
      <c r="A243" s="1" t="s">
        <v>11</v>
      </c>
      <c r="B243" s="1" t="s">
        <v>12</v>
      </c>
    </row>
    <row r="244" spans="1:2" x14ac:dyDescent="0.2">
      <c r="A244" s="1">
        <v>2001</v>
      </c>
      <c r="B244" s="7">
        <v>89</v>
      </c>
    </row>
    <row r="245" spans="1:2" x14ac:dyDescent="0.2">
      <c r="A245" s="2">
        <v>2002</v>
      </c>
      <c r="B245" s="3">
        <v>265</v>
      </c>
    </row>
    <row r="246" spans="1:2" x14ac:dyDescent="0.2">
      <c r="A246" s="2">
        <v>2003</v>
      </c>
      <c r="B246" s="3">
        <v>88</v>
      </c>
    </row>
    <row r="247" spans="1:2" x14ac:dyDescent="0.2">
      <c r="A247" s="2">
        <v>2004</v>
      </c>
      <c r="B247" s="3">
        <v>111</v>
      </c>
    </row>
    <row r="248" spans="1:2" x14ac:dyDescent="0.2">
      <c r="A248" s="2">
        <v>2005</v>
      </c>
      <c r="B248" s="3">
        <v>119</v>
      </c>
    </row>
    <row r="249" spans="1:2" x14ac:dyDescent="0.2">
      <c r="A249" s="2">
        <v>2006</v>
      </c>
      <c r="B249" s="3">
        <v>216</v>
      </c>
    </row>
    <row r="250" spans="1:2" x14ac:dyDescent="0.2">
      <c r="A250" s="2">
        <v>2007</v>
      </c>
      <c r="B250" s="3">
        <v>95</v>
      </c>
    </row>
    <row r="251" spans="1:2" x14ac:dyDescent="0.2">
      <c r="A251" s="2">
        <v>2008</v>
      </c>
      <c r="B251" s="3">
        <v>127</v>
      </c>
    </row>
    <row r="252" spans="1:2" x14ac:dyDescent="0.2">
      <c r="A252" s="2">
        <v>2009</v>
      </c>
      <c r="B252" s="3">
        <v>132</v>
      </c>
    </row>
    <row r="253" spans="1:2" x14ac:dyDescent="0.2">
      <c r="A253" s="2">
        <v>2010</v>
      </c>
      <c r="B253" s="3">
        <v>117</v>
      </c>
    </row>
    <row r="254" spans="1:2" x14ac:dyDescent="0.2">
      <c r="A254" s="2">
        <v>2011</v>
      </c>
      <c r="B254" s="3">
        <v>94</v>
      </c>
    </row>
    <row r="255" spans="1:2" x14ac:dyDescent="0.2">
      <c r="A255" s="2">
        <v>2012</v>
      </c>
      <c r="B255" s="3">
        <v>153</v>
      </c>
    </row>
    <row r="256" spans="1:2" x14ac:dyDescent="0.2">
      <c r="A256" s="2">
        <v>2013</v>
      </c>
      <c r="B256" s="3">
        <v>98</v>
      </c>
    </row>
    <row r="257" spans="1:2" x14ac:dyDescent="0.2">
      <c r="A257" s="2">
        <v>2014</v>
      </c>
      <c r="B257" s="3">
        <v>162</v>
      </c>
    </row>
    <row r="258" spans="1:2" x14ac:dyDescent="0.2">
      <c r="A258" s="2">
        <v>2015</v>
      </c>
      <c r="B258" s="3">
        <v>117</v>
      </c>
    </row>
    <row r="259" spans="1:2" x14ac:dyDescent="0.2">
      <c r="A259" s="2">
        <v>2016</v>
      </c>
      <c r="B259" s="3">
        <v>99</v>
      </c>
    </row>
    <row r="260" spans="1:2" x14ac:dyDescent="0.2">
      <c r="A260" s="2">
        <v>2017</v>
      </c>
      <c r="B260" s="2">
        <v>134</v>
      </c>
    </row>
    <row r="261" spans="1:2" x14ac:dyDescent="0.2">
      <c r="A261" s="2">
        <v>2018</v>
      </c>
      <c r="B261" s="2">
        <v>129</v>
      </c>
    </row>
    <row r="262" spans="1:2" x14ac:dyDescent="0.2">
      <c r="A262" s="2">
        <v>2019</v>
      </c>
      <c r="B262" s="2">
        <v>77</v>
      </c>
    </row>
    <row r="263" spans="1:2" x14ac:dyDescent="0.2">
      <c r="A263" s="2">
        <v>2020</v>
      </c>
      <c r="B263" s="2">
        <v>389</v>
      </c>
    </row>
    <row r="264" spans="1:2" x14ac:dyDescent="0.2">
      <c r="A264" s="2">
        <v>2021</v>
      </c>
      <c r="B264" s="2">
        <v>559</v>
      </c>
    </row>
    <row r="265" spans="1:2" x14ac:dyDescent="0.2">
      <c r="A265" s="2">
        <v>2022</v>
      </c>
      <c r="B265" s="2">
        <v>700</v>
      </c>
    </row>
    <row r="268" spans="1:2" ht="25.5" customHeight="1" x14ac:dyDescent="0.2">
      <c r="A268" s="24" t="s">
        <v>32</v>
      </c>
      <c r="B268" s="24"/>
    </row>
    <row r="270" spans="1:2" ht="25.5" x14ac:dyDescent="0.2">
      <c r="A270" s="1" t="s">
        <v>11</v>
      </c>
      <c r="B270" s="1" t="s">
        <v>12</v>
      </c>
    </row>
    <row r="271" spans="1:2" x14ac:dyDescent="0.2">
      <c r="A271" s="1">
        <v>2001</v>
      </c>
      <c r="B271" s="1">
        <v>793</v>
      </c>
    </row>
    <row r="272" spans="1:2" x14ac:dyDescent="0.2">
      <c r="A272" s="2">
        <v>2002</v>
      </c>
      <c r="B272" s="3">
        <v>471</v>
      </c>
    </row>
    <row r="273" spans="1:2" x14ac:dyDescent="0.2">
      <c r="A273" s="2">
        <v>2003</v>
      </c>
      <c r="B273" s="3">
        <v>537</v>
      </c>
    </row>
    <row r="274" spans="1:2" x14ac:dyDescent="0.2">
      <c r="A274" s="2">
        <v>2004</v>
      </c>
      <c r="B274" s="3">
        <v>943</v>
      </c>
    </row>
    <row r="275" spans="1:2" x14ac:dyDescent="0.2">
      <c r="A275" s="2">
        <v>2005</v>
      </c>
      <c r="B275" s="3">
        <v>673</v>
      </c>
    </row>
    <row r="276" spans="1:2" x14ac:dyDescent="0.2">
      <c r="A276" s="2">
        <v>2006</v>
      </c>
      <c r="B276" s="3">
        <v>669</v>
      </c>
    </row>
    <row r="277" spans="1:2" x14ac:dyDescent="0.2">
      <c r="A277" s="2">
        <v>2007</v>
      </c>
      <c r="B277" s="3">
        <v>793</v>
      </c>
    </row>
    <row r="278" spans="1:2" x14ac:dyDescent="0.2">
      <c r="A278" s="2">
        <v>2008</v>
      </c>
      <c r="B278" s="3">
        <v>760</v>
      </c>
    </row>
    <row r="279" spans="1:2" x14ac:dyDescent="0.2">
      <c r="A279" s="2">
        <v>2009</v>
      </c>
      <c r="B279" s="3">
        <v>838</v>
      </c>
    </row>
    <row r="280" spans="1:2" x14ac:dyDescent="0.2">
      <c r="A280" s="2">
        <v>2010</v>
      </c>
      <c r="B280" s="3">
        <v>759</v>
      </c>
    </row>
    <row r="281" spans="1:2" x14ac:dyDescent="0.2">
      <c r="A281" s="2">
        <v>2011</v>
      </c>
      <c r="B281" s="3">
        <v>838</v>
      </c>
    </row>
    <row r="282" spans="1:2" x14ac:dyDescent="0.2">
      <c r="A282" s="2">
        <v>2012</v>
      </c>
      <c r="B282" s="3">
        <v>866</v>
      </c>
    </row>
    <row r="283" spans="1:2" x14ac:dyDescent="0.2">
      <c r="A283" s="2">
        <v>2013</v>
      </c>
      <c r="B283" s="3">
        <v>984</v>
      </c>
    </row>
    <row r="284" spans="1:2" x14ac:dyDescent="0.2">
      <c r="A284" s="2">
        <v>2014</v>
      </c>
      <c r="B284" s="3">
        <v>795</v>
      </c>
    </row>
    <row r="285" spans="1:2" x14ac:dyDescent="0.2">
      <c r="A285" s="2">
        <v>2015</v>
      </c>
      <c r="B285" s="3">
        <v>680</v>
      </c>
    </row>
    <row r="286" spans="1:2" x14ac:dyDescent="0.2">
      <c r="A286" s="2">
        <v>2016</v>
      </c>
      <c r="B286" s="3">
        <v>574</v>
      </c>
    </row>
    <row r="287" spans="1:2" x14ac:dyDescent="0.2">
      <c r="A287" s="2">
        <v>2017</v>
      </c>
      <c r="B287" s="2">
        <v>677</v>
      </c>
    </row>
    <row r="288" spans="1:2" x14ac:dyDescent="0.2">
      <c r="A288" s="2">
        <v>2018</v>
      </c>
      <c r="B288" s="2">
        <v>592</v>
      </c>
    </row>
    <row r="289" spans="1:9" x14ac:dyDescent="0.2">
      <c r="A289" s="2">
        <v>2019</v>
      </c>
      <c r="B289" s="2">
        <v>449</v>
      </c>
    </row>
    <row r="290" spans="1:9" x14ac:dyDescent="0.2">
      <c r="A290" s="2">
        <v>2020</v>
      </c>
      <c r="B290" s="2">
        <v>497</v>
      </c>
    </row>
    <row r="291" spans="1:9" x14ac:dyDescent="0.2">
      <c r="A291" s="2">
        <v>2021</v>
      </c>
      <c r="B291" s="2">
        <v>526</v>
      </c>
    </row>
    <row r="292" spans="1:9" x14ac:dyDescent="0.2">
      <c r="A292" s="2">
        <v>2022</v>
      </c>
      <c r="B292" s="2">
        <v>488</v>
      </c>
    </row>
    <row r="294" spans="1:9" ht="24.75" customHeight="1" x14ac:dyDescent="0.2">
      <c r="A294" s="27" t="s">
        <v>37</v>
      </c>
      <c r="B294" s="28"/>
      <c r="C294" s="28"/>
      <c r="D294" s="28"/>
      <c r="E294" s="28"/>
      <c r="F294" s="28"/>
      <c r="G294" s="28"/>
      <c r="H294" s="28"/>
      <c r="I294" s="28"/>
    </row>
    <row r="295" spans="1:9" x14ac:dyDescent="0.2">
      <c r="A295" s="9"/>
      <c r="B295" s="9"/>
      <c r="C295" s="9"/>
      <c r="D295" s="9"/>
      <c r="E295" s="9"/>
      <c r="F295" s="9"/>
      <c r="G295" s="9"/>
      <c r="H295" s="9"/>
      <c r="I295" s="9"/>
    </row>
    <row r="296" spans="1:9" x14ac:dyDescent="0.2">
      <c r="A296" s="25" t="s">
        <v>5</v>
      </c>
      <c r="B296" s="25"/>
    </row>
    <row r="298" spans="1:9" ht="25.5" x14ac:dyDescent="0.2">
      <c r="A298" s="1" t="s">
        <v>11</v>
      </c>
      <c r="B298" s="1" t="s">
        <v>12</v>
      </c>
    </row>
    <row r="299" spans="1:9" x14ac:dyDescent="0.2">
      <c r="A299" s="1">
        <v>2001</v>
      </c>
      <c r="B299" s="1">
        <v>29</v>
      </c>
    </row>
    <row r="300" spans="1:9" x14ac:dyDescent="0.2">
      <c r="A300" s="2">
        <v>2002</v>
      </c>
      <c r="B300" s="3">
        <v>20</v>
      </c>
    </row>
    <row r="301" spans="1:9" x14ac:dyDescent="0.2">
      <c r="A301" s="2">
        <v>2003</v>
      </c>
      <c r="B301" s="3">
        <v>36</v>
      </c>
    </row>
    <row r="302" spans="1:9" x14ac:dyDescent="0.2">
      <c r="A302" s="2">
        <v>2004</v>
      </c>
      <c r="B302" s="3">
        <v>37</v>
      </c>
    </row>
    <row r="303" spans="1:9" x14ac:dyDescent="0.2">
      <c r="A303" s="2">
        <v>2005</v>
      </c>
      <c r="B303" s="3">
        <v>44</v>
      </c>
    </row>
    <row r="304" spans="1:9" x14ac:dyDescent="0.2">
      <c r="A304" s="2">
        <v>2006</v>
      </c>
      <c r="B304" s="3">
        <v>36</v>
      </c>
    </row>
    <row r="305" spans="1:2" x14ac:dyDescent="0.2">
      <c r="A305" s="2">
        <v>2007</v>
      </c>
      <c r="B305" s="3">
        <v>33</v>
      </c>
    </row>
    <row r="306" spans="1:2" x14ac:dyDescent="0.2">
      <c r="A306" s="2">
        <v>2008</v>
      </c>
      <c r="B306" s="3">
        <v>30</v>
      </c>
    </row>
    <row r="307" spans="1:2" x14ac:dyDescent="0.2">
      <c r="A307" s="2">
        <v>2009</v>
      </c>
      <c r="B307" s="3">
        <v>54</v>
      </c>
    </row>
    <row r="308" spans="1:2" x14ac:dyDescent="0.2">
      <c r="A308" s="2">
        <v>2010</v>
      </c>
      <c r="B308" s="3">
        <v>45</v>
      </c>
    </row>
    <row r="309" spans="1:2" x14ac:dyDescent="0.2">
      <c r="A309" s="2">
        <v>2011</v>
      </c>
      <c r="B309" s="3">
        <v>38</v>
      </c>
    </row>
    <row r="310" spans="1:2" x14ac:dyDescent="0.2">
      <c r="A310" s="2">
        <v>2012</v>
      </c>
      <c r="B310" s="3">
        <v>43</v>
      </c>
    </row>
    <row r="311" spans="1:2" x14ac:dyDescent="0.2">
      <c r="A311" s="2">
        <v>2013</v>
      </c>
      <c r="B311" s="3">
        <v>29</v>
      </c>
    </row>
    <row r="312" spans="1:2" x14ac:dyDescent="0.2">
      <c r="A312" s="2">
        <v>2014</v>
      </c>
      <c r="B312" s="3">
        <v>29</v>
      </c>
    </row>
    <row r="313" spans="1:2" x14ac:dyDescent="0.2">
      <c r="A313" s="2">
        <v>2015</v>
      </c>
      <c r="B313" s="3">
        <v>19</v>
      </c>
    </row>
    <row r="314" spans="1:2" x14ac:dyDescent="0.2">
      <c r="A314" s="2">
        <v>2016</v>
      </c>
      <c r="B314" s="3">
        <v>25</v>
      </c>
    </row>
    <row r="315" spans="1:2" x14ac:dyDescent="0.2">
      <c r="A315" s="2">
        <v>2017</v>
      </c>
      <c r="B315" s="3">
        <v>17</v>
      </c>
    </row>
    <row r="316" spans="1:2" x14ac:dyDescent="0.2">
      <c r="A316" s="2">
        <v>2018</v>
      </c>
      <c r="B316" s="3">
        <v>27</v>
      </c>
    </row>
    <row r="317" spans="1:2" x14ac:dyDescent="0.2">
      <c r="A317" s="2">
        <v>2019</v>
      </c>
      <c r="B317" s="3">
        <v>36</v>
      </c>
    </row>
    <row r="318" spans="1:2" x14ac:dyDescent="0.2">
      <c r="A318" s="2">
        <v>2020</v>
      </c>
      <c r="B318" s="3">
        <v>40</v>
      </c>
    </row>
    <row r="319" spans="1:2" x14ac:dyDescent="0.2">
      <c r="A319" s="2">
        <v>2021</v>
      </c>
      <c r="B319" s="3">
        <v>10</v>
      </c>
    </row>
    <row r="320" spans="1:2" x14ac:dyDescent="0.2">
      <c r="A320" s="2">
        <v>2022</v>
      </c>
      <c r="B320" s="3">
        <v>33</v>
      </c>
    </row>
    <row r="321" spans="1:2" x14ac:dyDescent="0.2">
      <c r="A321" s="4"/>
      <c r="B321" s="6"/>
    </row>
    <row r="323" spans="1:2" x14ac:dyDescent="0.2">
      <c r="A323" s="25" t="s">
        <v>6</v>
      </c>
      <c r="B323" s="25"/>
    </row>
    <row r="325" spans="1:2" ht="25.5" x14ac:dyDescent="0.2">
      <c r="A325" s="1" t="s">
        <v>11</v>
      </c>
      <c r="B325" s="1" t="s">
        <v>12</v>
      </c>
    </row>
    <row r="326" spans="1:2" x14ac:dyDescent="0.2">
      <c r="A326" s="1">
        <v>2001</v>
      </c>
      <c r="B326" s="1">
        <v>16</v>
      </c>
    </row>
    <row r="327" spans="1:2" x14ac:dyDescent="0.2">
      <c r="A327" s="2">
        <v>2002</v>
      </c>
      <c r="B327" s="3">
        <v>24</v>
      </c>
    </row>
    <row r="328" spans="1:2" x14ac:dyDescent="0.2">
      <c r="A328" s="2">
        <v>2003</v>
      </c>
      <c r="B328" s="3">
        <v>22</v>
      </c>
    </row>
    <row r="329" spans="1:2" x14ac:dyDescent="0.2">
      <c r="A329" s="2">
        <v>2004</v>
      </c>
      <c r="B329" s="3">
        <v>42</v>
      </c>
    </row>
    <row r="330" spans="1:2" x14ac:dyDescent="0.2">
      <c r="A330" s="2">
        <v>2005</v>
      </c>
      <c r="B330" s="3">
        <v>33</v>
      </c>
    </row>
    <row r="331" spans="1:2" x14ac:dyDescent="0.2">
      <c r="A331" s="2">
        <v>2006</v>
      </c>
      <c r="B331" s="3">
        <v>28</v>
      </c>
    </row>
    <row r="332" spans="1:2" x14ac:dyDescent="0.2">
      <c r="A332" s="2">
        <v>2007</v>
      </c>
      <c r="B332" s="3">
        <v>34</v>
      </c>
    </row>
    <row r="333" spans="1:2" x14ac:dyDescent="0.2">
      <c r="A333" s="2">
        <v>2008</v>
      </c>
      <c r="B333" s="3">
        <v>57</v>
      </c>
    </row>
    <row r="334" spans="1:2" x14ac:dyDescent="0.2">
      <c r="A334" s="2">
        <v>2009</v>
      </c>
      <c r="B334" s="2">
        <v>52</v>
      </c>
    </row>
    <row r="335" spans="1:2" x14ac:dyDescent="0.2">
      <c r="A335" s="2">
        <v>2010</v>
      </c>
      <c r="B335" s="2">
        <v>56</v>
      </c>
    </row>
    <row r="336" spans="1:2" x14ac:dyDescent="0.2">
      <c r="A336" s="2">
        <v>2011</v>
      </c>
      <c r="B336" s="2">
        <v>62</v>
      </c>
    </row>
    <row r="337" spans="1:2" x14ac:dyDescent="0.2">
      <c r="A337" s="2">
        <v>2012</v>
      </c>
      <c r="B337" s="2">
        <v>87</v>
      </c>
    </row>
    <row r="338" spans="1:2" x14ac:dyDescent="0.2">
      <c r="A338" s="2">
        <v>2013</v>
      </c>
      <c r="B338" s="2">
        <v>59</v>
      </c>
    </row>
    <row r="339" spans="1:2" x14ac:dyDescent="0.2">
      <c r="A339" s="2">
        <v>2014</v>
      </c>
      <c r="B339" s="2">
        <v>85</v>
      </c>
    </row>
    <row r="340" spans="1:2" x14ac:dyDescent="0.2">
      <c r="A340" s="2">
        <v>2015</v>
      </c>
      <c r="B340" s="2">
        <v>54</v>
      </c>
    </row>
    <row r="341" spans="1:2" x14ac:dyDescent="0.2">
      <c r="A341" s="2">
        <v>2016</v>
      </c>
      <c r="B341" s="2">
        <v>35</v>
      </c>
    </row>
    <row r="342" spans="1:2" x14ac:dyDescent="0.2">
      <c r="A342" s="2">
        <v>2017</v>
      </c>
      <c r="B342" s="2">
        <v>49</v>
      </c>
    </row>
    <row r="343" spans="1:2" x14ac:dyDescent="0.2">
      <c r="A343" s="2">
        <v>2018</v>
      </c>
      <c r="B343" s="2">
        <v>40</v>
      </c>
    </row>
    <row r="344" spans="1:2" x14ac:dyDescent="0.2">
      <c r="A344" s="2">
        <v>2019</v>
      </c>
      <c r="B344" s="2">
        <v>49</v>
      </c>
    </row>
    <row r="345" spans="1:2" x14ac:dyDescent="0.2">
      <c r="A345" s="2">
        <v>2020</v>
      </c>
      <c r="B345" s="2">
        <v>80</v>
      </c>
    </row>
    <row r="346" spans="1:2" x14ac:dyDescent="0.2">
      <c r="A346" s="2">
        <v>2021</v>
      </c>
      <c r="B346" s="2">
        <v>66</v>
      </c>
    </row>
    <row r="347" spans="1:2" x14ac:dyDescent="0.2">
      <c r="A347" s="2">
        <v>2022</v>
      </c>
      <c r="B347" s="2">
        <v>54</v>
      </c>
    </row>
    <row r="350" spans="1:2" x14ac:dyDescent="0.2">
      <c r="A350" s="25" t="s">
        <v>7</v>
      </c>
      <c r="B350" s="25"/>
    </row>
    <row r="352" spans="1:2" ht="25.5" x14ac:dyDescent="0.2">
      <c r="A352" s="1" t="s">
        <v>11</v>
      </c>
      <c r="B352" s="1" t="s">
        <v>12</v>
      </c>
    </row>
    <row r="353" spans="1:2" x14ac:dyDescent="0.2">
      <c r="A353" s="1">
        <v>2001</v>
      </c>
      <c r="B353" s="7">
        <v>405</v>
      </c>
    </row>
    <row r="354" spans="1:2" x14ac:dyDescent="0.2">
      <c r="A354" s="2">
        <v>2002</v>
      </c>
      <c r="B354" s="3">
        <v>438</v>
      </c>
    </row>
    <row r="355" spans="1:2" x14ac:dyDescent="0.2">
      <c r="A355" s="2">
        <v>2003</v>
      </c>
      <c r="B355" s="3">
        <v>485</v>
      </c>
    </row>
    <row r="356" spans="1:2" x14ac:dyDescent="0.2">
      <c r="A356" s="2">
        <v>2004</v>
      </c>
      <c r="B356" s="3">
        <v>374</v>
      </c>
    </row>
    <row r="357" spans="1:2" x14ac:dyDescent="0.2">
      <c r="A357" s="2">
        <v>2005</v>
      </c>
      <c r="B357" s="3">
        <v>343</v>
      </c>
    </row>
    <row r="358" spans="1:2" x14ac:dyDescent="0.2">
      <c r="A358" s="2">
        <v>2006</v>
      </c>
      <c r="B358" s="3">
        <v>371</v>
      </c>
    </row>
    <row r="359" spans="1:2" x14ac:dyDescent="0.2">
      <c r="A359" s="2">
        <v>2007</v>
      </c>
      <c r="B359" s="3">
        <v>332</v>
      </c>
    </row>
    <row r="360" spans="1:2" x14ac:dyDescent="0.2">
      <c r="A360" s="2">
        <v>2008</v>
      </c>
      <c r="B360" s="3">
        <v>516</v>
      </c>
    </row>
    <row r="361" spans="1:2" x14ac:dyDescent="0.2">
      <c r="A361" s="2">
        <v>2009</v>
      </c>
      <c r="B361" s="3">
        <v>409</v>
      </c>
    </row>
    <row r="362" spans="1:2" x14ac:dyDescent="0.2">
      <c r="A362" s="2">
        <v>2010</v>
      </c>
      <c r="B362" s="3">
        <v>417</v>
      </c>
    </row>
    <row r="363" spans="1:2" x14ac:dyDescent="0.2">
      <c r="A363" s="2">
        <v>2011</v>
      </c>
      <c r="B363" s="3">
        <v>323</v>
      </c>
    </row>
    <row r="364" spans="1:2" x14ac:dyDescent="0.2">
      <c r="A364" s="2">
        <v>2012</v>
      </c>
      <c r="B364" s="3">
        <v>328</v>
      </c>
    </row>
    <row r="365" spans="1:2" x14ac:dyDescent="0.2">
      <c r="A365" s="2">
        <v>2013</v>
      </c>
      <c r="B365" s="3">
        <v>279</v>
      </c>
    </row>
    <row r="366" spans="1:2" x14ac:dyDescent="0.2">
      <c r="A366" s="2">
        <v>2014</v>
      </c>
      <c r="B366" s="3">
        <v>203</v>
      </c>
    </row>
    <row r="367" spans="1:2" x14ac:dyDescent="0.2">
      <c r="A367" s="2">
        <v>2015</v>
      </c>
      <c r="B367" s="3">
        <v>211</v>
      </c>
    </row>
    <row r="368" spans="1:2" x14ac:dyDescent="0.2">
      <c r="A368" s="2">
        <v>2016</v>
      </c>
      <c r="B368" s="3">
        <v>206</v>
      </c>
    </row>
    <row r="369" spans="1:2" x14ac:dyDescent="0.2">
      <c r="A369" s="2">
        <v>2017</v>
      </c>
      <c r="B369" s="3">
        <v>253</v>
      </c>
    </row>
    <row r="370" spans="1:2" x14ac:dyDescent="0.2">
      <c r="A370" s="2">
        <v>2018</v>
      </c>
      <c r="B370" s="3">
        <v>298</v>
      </c>
    </row>
    <row r="371" spans="1:2" x14ac:dyDescent="0.2">
      <c r="A371" s="2">
        <v>2019</v>
      </c>
      <c r="B371" s="3">
        <v>129</v>
      </c>
    </row>
    <row r="372" spans="1:2" x14ac:dyDescent="0.2">
      <c r="A372" s="2">
        <v>2020</v>
      </c>
      <c r="B372" s="3">
        <v>235</v>
      </c>
    </row>
    <row r="373" spans="1:2" x14ac:dyDescent="0.2">
      <c r="A373" s="2">
        <v>2021</v>
      </c>
      <c r="B373" s="3">
        <v>428</v>
      </c>
    </row>
    <row r="374" spans="1:2" x14ac:dyDescent="0.2">
      <c r="A374" s="2">
        <v>2022</v>
      </c>
      <c r="B374" s="3">
        <v>464</v>
      </c>
    </row>
    <row r="375" spans="1:2" x14ac:dyDescent="0.2">
      <c r="A375" s="4"/>
      <c r="B375" s="6"/>
    </row>
    <row r="376" spans="1:2" x14ac:dyDescent="0.2">
      <c r="A376" s="4"/>
      <c r="B376" s="6"/>
    </row>
    <row r="377" spans="1:2" x14ac:dyDescent="0.2">
      <c r="A377" s="25" t="s">
        <v>8</v>
      </c>
      <c r="B377" s="25"/>
    </row>
    <row r="379" spans="1:2" ht="25.5" x14ac:dyDescent="0.2">
      <c r="A379" s="1" t="s">
        <v>11</v>
      </c>
      <c r="B379" s="1" t="s">
        <v>12</v>
      </c>
    </row>
    <row r="380" spans="1:2" x14ac:dyDescent="0.2">
      <c r="A380" s="1">
        <v>2001</v>
      </c>
      <c r="B380" s="7">
        <v>17167</v>
      </c>
    </row>
    <row r="381" spans="1:2" x14ac:dyDescent="0.2">
      <c r="A381" s="2">
        <v>2002</v>
      </c>
      <c r="B381" s="3">
        <v>26315</v>
      </c>
    </row>
    <row r="382" spans="1:2" x14ac:dyDescent="0.2">
      <c r="A382" s="2">
        <v>2003</v>
      </c>
      <c r="B382" s="3">
        <v>27445</v>
      </c>
    </row>
    <row r="383" spans="1:2" x14ac:dyDescent="0.2">
      <c r="A383" s="2">
        <v>2004</v>
      </c>
      <c r="B383" s="3">
        <v>30461</v>
      </c>
    </row>
    <row r="384" spans="1:2" x14ac:dyDescent="0.2">
      <c r="A384" s="2">
        <v>2005</v>
      </c>
      <c r="B384" s="3">
        <v>32662</v>
      </c>
    </row>
    <row r="385" spans="1:2" x14ac:dyDescent="0.2">
      <c r="A385" s="2">
        <v>2006</v>
      </c>
      <c r="B385" s="3">
        <v>29882</v>
      </c>
    </row>
    <row r="386" spans="1:2" x14ac:dyDescent="0.2">
      <c r="A386" s="2">
        <v>2007</v>
      </c>
      <c r="B386" s="3">
        <v>33855</v>
      </c>
    </row>
    <row r="387" spans="1:2" x14ac:dyDescent="0.2">
      <c r="A387" s="2">
        <v>2008</v>
      </c>
      <c r="B387" s="3">
        <v>43149</v>
      </c>
    </row>
    <row r="388" spans="1:2" x14ac:dyDescent="0.2">
      <c r="A388" s="2">
        <v>2009</v>
      </c>
      <c r="B388" s="3">
        <v>44890</v>
      </c>
    </row>
    <row r="389" spans="1:2" x14ac:dyDescent="0.2">
      <c r="A389" s="2">
        <v>2010</v>
      </c>
      <c r="B389" s="3">
        <v>37260</v>
      </c>
    </row>
    <row r="390" spans="1:2" x14ac:dyDescent="0.2">
      <c r="A390" s="2">
        <v>2011</v>
      </c>
      <c r="B390" s="3">
        <v>42758</v>
      </c>
    </row>
    <row r="391" spans="1:2" x14ac:dyDescent="0.2">
      <c r="A391" s="2">
        <v>2012</v>
      </c>
      <c r="B391" s="3">
        <v>37485</v>
      </c>
    </row>
    <row r="392" spans="1:2" x14ac:dyDescent="0.2">
      <c r="A392" s="2">
        <v>2013</v>
      </c>
      <c r="B392" s="3">
        <v>37557</v>
      </c>
    </row>
    <row r="393" spans="1:2" x14ac:dyDescent="0.2">
      <c r="A393" s="2">
        <v>2014</v>
      </c>
      <c r="B393" s="3">
        <v>35420</v>
      </c>
    </row>
    <row r="394" spans="1:2" x14ac:dyDescent="0.2">
      <c r="A394" s="2">
        <v>2015</v>
      </c>
      <c r="B394" s="3">
        <v>34612</v>
      </c>
    </row>
    <row r="395" spans="1:2" x14ac:dyDescent="0.2">
      <c r="A395" s="2">
        <v>2016</v>
      </c>
      <c r="B395" s="3">
        <v>30889</v>
      </c>
    </row>
    <row r="396" spans="1:2" x14ac:dyDescent="0.2">
      <c r="A396" s="2">
        <v>2017</v>
      </c>
      <c r="B396" s="3">
        <v>33778</v>
      </c>
    </row>
    <row r="397" spans="1:2" x14ac:dyDescent="0.2">
      <c r="A397" s="2">
        <v>2018</v>
      </c>
      <c r="B397" s="3">
        <v>40367</v>
      </c>
    </row>
    <row r="398" spans="1:2" x14ac:dyDescent="0.2">
      <c r="A398" s="2">
        <v>2019</v>
      </c>
      <c r="B398" s="3">
        <v>40892</v>
      </c>
    </row>
    <row r="399" spans="1:2" x14ac:dyDescent="0.2">
      <c r="A399" s="2">
        <v>2020</v>
      </c>
      <c r="B399" s="3">
        <v>41072</v>
      </c>
    </row>
    <row r="400" spans="1:2" x14ac:dyDescent="0.2">
      <c r="A400" s="2">
        <v>2021</v>
      </c>
      <c r="B400" s="3">
        <v>33764</v>
      </c>
    </row>
    <row r="401" spans="1:2" x14ac:dyDescent="0.2">
      <c r="A401" s="2">
        <v>2022</v>
      </c>
      <c r="B401" s="3">
        <v>32162</v>
      </c>
    </row>
    <row r="402" spans="1:2" x14ac:dyDescent="0.2">
      <c r="A402" s="4"/>
      <c r="B402" s="6"/>
    </row>
    <row r="403" spans="1:2" ht="26.25" customHeight="1" x14ac:dyDescent="0.2">
      <c r="A403" s="24" t="s">
        <v>9</v>
      </c>
      <c r="B403" s="24"/>
    </row>
    <row r="405" spans="1:2" ht="25.5" x14ac:dyDescent="0.2">
      <c r="A405" s="1" t="s">
        <v>11</v>
      </c>
      <c r="B405" s="1" t="s">
        <v>12</v>
      </c>
    </row>
    <row r="406" spans="1:2" x14ac:dyDescent="0.2">
      <c r="A406" s="1">
        <v>2001</v>
      </c>
      <c r="B406" s="7">
        <v>941</v>
      </c>
    </row>
    <row r="407" spans="1:2" x14ac:dyDescent="0.2">
      <c r="A407" s="2">
        <v>2002</v>
      </c>
      <c r="B407" s="3">
        <v>486</v>
      </c>
    </row>
    <row r="408" spans="1:2" x14ac:dyDescent="0.2">
      <c r="A408" s="2">
        <v>2003</v>
      </c>
      <c r="B408" s="3">
        <v>607</v>
      </c>
    </row>
    <row r="409" spans="1:2" x14ac:dyDescent="0.2">
      <c r="A409" s="2">
        <v>2004</v>
      </c>
      <c r="B409" s="5">
        <v>989</v>
      </c>
    </row>
    <row r="410" spans="1:2" x14ac:dyDescent="0.2">
      <c r="A410" s="2">
        <v>2005</v>
      </c>
      <c r="B410" s="3">
        <v>738</v>
      </c>
    </row>
    <row r="411" spans="1:2" x14ac:dyDescent="0.2">
      <c r="A411" s="2">
        <v>2006</v>
      </c>
      <c r="B411" s="3">
        <v>889</v>
      </c>
    </row>
    <row r="412" spans="1:2" x14ac:dyDescent="0.2">
      <c r="A412" s="2">
        <v>2007</v>
      </c>
      <c r="B412" s="3">
        <v>591</v>
      </c>
    </row>
    <row r="413" spans="1:2" x14ac:dyDescent="0.2">
      <c r="A413" s="2">
        <v>2008</v>
      </c>
      <c r="B413" s="3">
        <v>549</v>
      </c>
    </row>
    <row r="414" spans="1:2" x14ac:dyDescent="0.2">
      <c r="A414" s="2">
        <v>2009</v>
      </c>
      <c r="B414" s="3">
        <v>582</v>
      </c>
    </row>
    <row r="415" spans="1:2" x14ac:dyDescent="0.2">
      <c r="A415" s="2">
        <v>2010</v>
      </c>
      <c r="B415" s="3">
        <v>926</v>
      </c>
    </row>
    <row r="416" spans="1:2" x14ac:dyDescent="0.2">
      <c r="A416" s="11">
        <v>2011</v>
      </c>
      <c r="B416" s="12">
        <v>1196</v>
      </c>
    </row>
    <row r="417" spans="1:9" x14ac:dyDescent="0.2">
      <c r="A417" s="11">
        <v>2012</v>
      </c>
      <c r="B417" s="12">
        <v>1350</v>
      </c>
    </row>
    <row r="418" spans="1:9" x14ac:dyDescent="0.2">
      <c r="A418" s="11">
        <v>2013</v>
      </c>
      <c r="B418" s="12">
        <v>1917</v>
      </c>
    </row>
    <row r="419" spans="1:9" x14ac:dyDescent="0.2">
      <c r="A419" s="11">
        <v>2014</v>
      </c>
      <c r="B419" s="12">
        <v>2102</v>
      </c>
    </row>
    <row r="420" spans="1:9" x14ac:dyDescent="0.2">
      <c r="A420" s="11">
        <v>2015</v>
      </c>
      <c r="B420" s="12">
        <v>878</v>
      </c>
    </row>
    <row r="421" spans="1:9" x14ac:dyDescent="0.2">
      <c r="A421" s="11">
        <v>2016</v>
      </c>
      <c r="B421" s="12">
        <v>1371</v>
      </c>
    </row>
    <row r="422" spans="1:9" x14ac:dyDescent="0.2">
      <c r="A422" s="2">
        <v>2017</v>
      </c>
      <c r="B422" s="12">
        <v>875</v>
      </c>
    </row>
    <row r="423" spans="1:9" x14ac:dyDescent="0.2">
      <c r="A423" s="2">
        <v>2018</v>
      </c>
      <c r="B423" s="12">
        <v>768</v>
      </c>
    </row>
    <row r="424" spans="1:9" x14ac:dyDescent="0.2">
      <c r="A424" s="2">
        <v>2019</v>
      </c>
      <c r="B424" s="12">
        <v>726</v>
      </c>
    </row>
    <row r="425" spans="1:9" x14ac:dyDescent="0.2">
      <c r="A425" s="2">
        <v>2020</v>
      </c>
      <c r="B425" s="12">
        <v>549</v>
      </c>
    </row>
    <row r="426" spans="1:9" x14ac:dyDescent="0.2">
      <c r="A426" s="2">
        <v>2021</v>
      </c>
      <c r="B426" s="12">
        <v>990</v>
      </c>
    </row>
    <row r="427" spans="1:9" x14ac:dyDescent="0.2">
      <c r="A427" s="2">
        <v>2022</v>
      </c>
      <c r="B427" s="12">
        <v>968</v>
      </c>
    </row>
    <row r="430" spans="1:9" x14ac:dyDescent="0.2">
      <c r="A430" s="10" t="s">
        <v>19</v>
      </c>
      <c r="B430" s="10"/>
      <c r="C430" s="10"/>
      <c r="D430" s="10"/>
      <c r="E430" s="10"/>
      <c r="F430" s="23" t="s">
        <v>14</v>
      </c>
      <c r="G430" s="23"/>
      <c r="H430" s="23"/>
      <c r="I430" s="23"/>
    </row>
    <row r="431" spans="1:9" x14ac:dyDescent="0.2">
      <c r="A431" s="13">
        <v>45168</v>
      </c>
      <c r="B431" s="10"/>
      <c r="C431" s="10"/>
      <c r="D431" s="10"/>
      <c r="E431" s="10"/>
      <c r="F431" s="23" t="s">
        <v>15</v>
      </c>
      <c r="G431" s="23"/>
      <c r="H431" s="23"/>
      <c r="I431" s="23"/>
    </row>
  </sheetData>
  <mergeCells count="21">
    <mergeCell ref="A214:B214"/>
    <mergeCell ref="A241:B241"/>
    <mergeCell ref="A268:B268"/>
    <mergeCell ref="A143:B143"/>
    <mergeCell ref="F431:I431"/>
    <mergeCell ref="A294:I294"/>
    <mergeCell ref="A323:B323"/>
    <mergeCell ref="A350:B350"/>
    <mergeCell ref="A377:B377"/>
    <mergeCell ref="A403:B403"/>
    <mergeCell ref="F430:I430"/>
    <mergeCell ref="A296:B296"/>
    <mergeCell ref="A124:B124"/>
    <mergeCell ref="A197:B197"/>
    <mergeCell ref="A84:B84"/>
    <mergeCell ref="A56:I56"/>
    <mergeCell ref="A1:I1"/>
    <mergeCell ref="A3:B3"/>
    <mergeCell ref="A30:B30"/>
    <mergeCell ref="A58:B58"/>
    <mergeCell ref="A170:B170"/>
  </mergeCells>
  <pageMargins left="0.55118110236220474" right="0.35433070866141736" top="0" bottom="0" header="0.51181102362204722" footer="0.51181102362204722"/>
  <pageSetup paperSize="9" scale="84" orientation="portrait" r:id="rId1"/>
  <headerFooter alignWithMargins="0"/>
  <rowBreaks count="1" manualBreakCount="1">
    <brk id="26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33"/>
  <sheetViews>
    <sheetView tabSelected="1" topLeftCell="A112" workbookViewId="0">
      <selection activeCell="M130" sqref="M130"/>
    </sheetView>
  </sheetViews>
  <sheetFormatPr defaultRowHeight="12.75" x14ac:dyDescent="0.2"/>
  <cols>
    <col min="1" max="1" width="11.140625" bestFit="1" customWidth="1"/>
    <col min="2" max="2" width="12.140625" customWidth="1"/>
  </cols>
  <sheetData>
    <row r="1" spans="1:9" ht="48" customHeight="1" x14ac:dyDescent="0.25">
      <c r="A1" s="29" t="s">
        <v>22</v>
      </c>
      <c r="B1" s="29"/>
      <c r="C1" s="29"/>
      <c r="D1" s="29"/>
      <c r="E1" s="29"/>
      <c r="F1" s="29"/>
      <c r="G1" s="29"/>
      <c r="H1" s="29"/>
      <c r="I1" s="29"/>
    </row>
    <row r="4" spans="1:9" x14ac:dyDescent="0.2">
      <c r="A4" s="25" t="s">
        <v>0</v>
      </c>
      <c r="B4" s="25"/>
    </row>
    <row r="5" spans="1:9" ht="6.75" customHeight="1" x14ac:dyDescent="0.2"/>
    <row r="6" spans="1:9" ht="25.5" x14ac:dyDescent="0.2">
      <c r="A6" s="1" t="s">
        <v>11</v>
      </c>
      <c r="B6" s="1" t="s">
        <v>13</v>
      </c>
    </row>
    <row r="7" spans="1:9" x14ac:dyDescent="0.2">
      <c r="A7" s="1">
        <v>2001</v>
      </c>
      <c r="B7" s="7">
        <f>accepted!B6+rejected!B6</f>
        <v>25875</v>
      </c>
    </row>
    <row r="8" spans="1:9" x14ac:dyDescent="0.2">
      <c r="A8" s="2">
        <v>2002</v>
      </c>
      <c r="B8" s="7">
        <f>accepted!B7+rejected!B7</f>
        <v>31162</v>
      </c>
    </row>
    <row r="9" spans="1:9" x14ac:dyDescent="0.2">
      <c r="A9" s="2">
        <v>2003</v>
      </c>
      <c r="B9" s="7">
        <f>accepted!B8+rejected!B8</f>
        <v>31015</v>
      </c>
    </row>
    <row r="10" spans="1:9" x14ac:dyDescent="0.2">
      <c r="A10" s="2">
        <v>2004</v>
      </c>
      <c r="B10" s="7">
        <f>accepted!B9+rejected!B9</f>
        <v>30893</v>
      </c>
    </row>
    <row r="11" spans="1:9" x14ac:dyDescent="0.2">
      <c r="A11" s="2">
        <v>2005</v>
      </c>
      <c r="B11" s="7">
        <f>accepted!B10+rejected!B10</f>
        <v>34415</v>
      </c>
    </row>
    <row r="12" spans="1:9" x14ac:dyDescent="0.2">
      <c r="A12" s="2">
        <v>2006</v>
      </c>
      <c r="B12" s="7">
        <f>accepted!B11+rejected!B11</f>
        <v>31999</v>
      </c>
    </row>
    <row r="13" spans="1:9" x14ac:dyDescent="0.2">
      <c r="A13" s="2">
        <v>2007</v>
      </c>
      <c r="B13" s="7">
        <f>accepted!B12+rejected!B12</f>
        <v>30257</v>
      </c>
    </row>
    <row r="14" spans="1:9" x14ac:dyDescent="0.2">
      <c r="A14" s="2">
        <v>2008</v>
      </c>
      <c r="B14" s="7">
        <f>accepted!B13+rejected!B13</f>
        <v>30398</v>
      </c>
    </row>
    <row r="15" spans="1:9" x14ac:dyDescent="0.2">
      <c r="A15" s="2">
        <v>2009</v>
      </c>
      <c r="B15" s="7">
        <f>accepted!B14+rejected!B14</f>
        <v>43374</v>
      </c>
    </row>
    <row r="16" spans="1:9" x14ac:dyDescent="0.2">
      <c r="A16" s="2">
        <v>2010</v>
      </c>
      <c r="B16" s="7">
        <f>accepted!B15+rejected!B15</f>
        <v>43317</v>
      </c>
    </row>
    <row r="17" spans="1:2" x14ac:dyDescent="0.2">
      <c r="A17" s="2">
        <v>2011</v>
      </c>
      <c r="B17" s="7">
        <f>accepted!B16+rejected!B16</f>
        <v>48127</v>
      </c>
    </row>
    <row r="18" spans="1:2" x14ac:dyDescent="0.2">
      <c r="A18" s="2">
        <v>2012</v>
      </c>
      <c r="B18" s="7">
        <f>accepted!B17+rejected!B17</f>
        <v>56963</v>
      </c>
    </row>
    <row r="19" spans="1:2" x14ac:dyDescent="0.2">
      <c r="A19" s="2">
        <v>2013</v>
      </c>
      <c r="B19" s="7">
        <f>accepted!B18+rejected!B18</f>
        <v>59967</v>
      </c>
    </row>
    <row r="20" spans="1:2" x14ac:dyDescent="0.2">
      <c r="A20" s="2">
        <v>2014</v>
      </c>
      <c r="B20" s="7">
        <f>accepted!B19+rejected!B19</f>
        <v>48255</v>
      </c>
    </row>
    <row r="21" spans="1:2" x14ac:dyDescent="0.2">
      <c r="A21" s="2">
        <v>2015</v>
      </c>
      <c r="B21" s="7">
        <f>accepted!B20+rejected!B20</f>
        <v>46030</v>
      </c>
    </row>
    <row r="22" spans="1:2" x14ac:dyDescent="0.2">
      <c r="A22" s="2">
        <v>2016</v>
      </c>
      <c r="B22" s="7">
        <f>accepted!B21+rejected!B21</f>
        <v>42213</v>
      </c>
    </row>
    <row r="23" spans="1:2" x14ac:dyDescent="0.2">
      <c r="A23" s="2">
        <v>2017</v>
      </c>
      <c r="B23" s="7">
        <f>accepted!B22+rejected!B22</f>
        <v>39296</v>
      </c>
    </row>
    <row r="24" spans="1:2" x14ac:dyDescent="0.2">
      <c r="A24" s="2">
        <v>2018</v>
      </c>
      <c r="B24" s="7">
        <f>accepted!B23+rejected!B23</f>
        <v>40805</v>
      </c>
    </row>
    <row r="25" spans="1:2" x14ac:dyDescent="0.2">
      <c r="A25" s="2">
        <v>2019</v>
      </c>
      <c r="B25" s="7">
        <f>accepted!B24+rejected!B24</f>
        <v>40387</v>
      </c>
    </row>
    <row r="26" spans="1:2" x14ac:dyDescent="0.2">
      <c r="A26" s="2">
        <v>2020</v>
      </c>
      <c r="B26" s="7">
        <f>accepted!B25+rejected!B25</f>
        <v>47543</v>
      </c>
    </row>
    <row r="27" spans="1:2" x14ac:dyDescent="0.2">
      <c r="A27" s="2">
        <v>2021</v>
      </c>
      <c r="B27" s="7">
        <f>accepted!B26+rejected!B26</f>
        <v>25962</v>
      </c>
    </row>
    <row r="28" spans="1:2" x14ac:dyDescent="0.2">
      <c r="A28" s="2">
        <v>2022</v>
      </c>
      <c r="B28" s="7">
        <f>accepted!B27+rejected!B27</f>
        <v>52486</v>
      </c>
    </row>
    <row r="29" spans="1:2" x14ac:dyDescent="0.2">
      <c r="A29" s="4"/>
      <c r="B29" s="22"/>
    </row>
    <row r="31" spans="1:2" ht="14.25" x14ac:dyDescent="0.2">
      <c r="A31" s="25" t="s">
        <v>24</v>
      </c>
      <c r="B31" s="25"/>
    </row>
    <row r="32" spans="1:2" ht="6.75" customHeight="1" x14ac:dyDescent="0.2"/>
    <row r="33" spans="1:2" ht="25.5" x14ac:dyDescent="0.2">
      <c r="A33" s="1" t="s">
        <v>11</v>
      </c>
      <c r="B33" s="1" t="s">
        <v>13</v>
      </c>
    </row>
    <row r="34" spans="1:2" x14ac:dyDescent="0.2">
      <c r="A34" s="1">
        <v>2001</v>
      </c>
      <c r="B34" s="7">
        <f>accepted!B33+rejected!B33</f>
        <v>37288</v>
      </c>
    </row>
    <row r="35" spans="1:2" x14ac:dyDescent="0.2">
      <c r="A35" s="2">
        <v>2002</v>
      </c>
      <c r="B35" s="7">
        <f>accepted!B34+rejected!B34</f>
        <v>46864</v>
      </c>
    </row>
    <row r="36" spans="1:2" x14ac:dyDescent="0.2">
      <c r="A36" s="2">
        <v>2003</v>
      </c>
      <c r="B36" s="7">
        <f>accepted!B35+rejected!B35</f>
        <v>56711</v>
      </c>
    </row>
    <row r="37" spans="1:2" x14ac:dyDescent="0.2">
      <c r="A37" s="2">
        <v>2004</v>
      </c>
      <c r="B37" s="7">
        <f>accepted!B36+rejected!B36</f>
        <v>53104</v>
      </c>
    </row>
    <row r="38" spans="1:2" x14ac:dyDescent="0.2">
      <c r="A38" s="2">
        <v>2005</v>
      </c>
      <c r="B38" s="7">
        <f>accepted!B37+rejected!B37</f>
        <v>48134</v>
      </c>
    </row>
    <row r="39" spans="1:2" x14ac:dyDescent="0.2">
      <c r="A39" s="2">
        <v>2006</v>
      </c>
      <c r="B39" s="7">
        <f>accepted!B38+rejected!B38</f>
        <v>59570</v>
      </c>
    </row>
    <row r="40" spans="1:2" x14ac:dyDescent="0.2">
      <c r="A40" s="2">
        <v>2007</v>
      </c>
      <c r="B40" s="7">
        <f>accepted!B39+rejected!B39</f>
        <v>59808</v>
      </c>
    </row>
    <row r="41" spans="1:2" x14ac:dyDescent="0.2">
      <c r="A41" s="2">
        <v>2008</v>
      </c>
      <c r="B41" s="7">
        <f>accepted!B40+rejected!B40</f>
        <v>62281</v>
      </c>
    </row>
    <row r="42" spans="1:2" x14ac:dyDescent="0.2">
      <c r="A42" s="2">
        <v>2009</v>
      </c>
      <c r="B42" s="7">
        <f>accepted!B41+rejected!B41</f>
        <v>65772</v>
      </c>
    </row>
    <row r="43" spans="1:2" x14ac:dyDescent="0.2">
      <c r="A43" s="2">
        <v>2010</v>
      </c>
      <c r="B43" s="7">
        <f>accepted!B42+rejected!B42</f>
        <v>73024</v>
      </c>
    </row>
    <row r="44" spans="1:2" x14ac:dyDescent="0.2">
      <c r="A44" s="2">
        <v>2011</v>
      </c>
      <c r="B44" s="7">
        <f>accepted!B42+rejected!B42</f>
        <v>73024</v>
      </c>
    </row>
    <row r="45" spans="1:2" x14ac:dyDescent="0.2">
      <c r="A45" s="2">
        <v>2012</v>
      </c>
      <c r="B45" s="7">
        <f>accepted!B44+rejected!B44</f>
        <v>67592</v>
      </c>
    </row>
    <row r="46" spans="1:2" x14ac:dyDescent="0.2">
      <c r="A46" s="2">
        <v>2013</v>
      </c>
      <c r="B46" s="7">
        <f>accepted!B45+rejected!B45</f>
        <v>49956</v>
      </c>
    </row>
    <row r="47" spans="1:2" x14ac:dyDescent="0.2">
      <c r="A47" s="2">
        <v>2014</v>
      </c>
      <c r="B47" s="7">
        <f>accepted!B46+rejected!B46</f>
        <v>49186</v>
      </c>
    </row>
    <row r="48" spans="1:2" x14ac:dyDescent="0.2">
      <c r="A48" s="2">
        <v>2015</v>
      </c>
      <c r="B48" s="7">
        <f>accepted!B47+rejected!B47</f>
        <v>47030</v>
      </c>
    </row>
    <row r="49" spans="1:9" x14ac:dyDescent="0.2">
      <c r="A49" s="2">
        <v>2016</v>
      </c>
      <c r="B49" s="7">
        <f>accepted!B48+rejected!B48</f>
        <v>61595</v>
      </c>
    </row>
    <row r="50" spans="1:9" x14ac:dyDescent="0.2">
      <c r="A50" s="2">
        <v>2017</v>
      </c>
      <c r="B50" s="7">
        <f>accepted!B49+rejected!B49</f>
        <v>54899</v>
      </c>
    </row>
    <row r="51" spans="1:9" x14ac:dyDescent="0.2">
      <c r="A51" s="2">
        <v>2018</v>
      </c>
      <c r="B51" s="7">
        <f>accepted!B50+rejected!B50</f>
        <v>65950</v>
      </c>
    </row>
    <row r="52" spans="1:9" x14ac:dyDescent="0.2">
      <c r="A52" s="2">
        <v>2019</v>
      </c>
      <c r="B52" s="7">
        <f>accepted!B51+rejected!B51</f>
        <v>63827</v>
      </c>
    </row>
    <row r="53" spans="1:9" x14ac:dyDescent="0.2">
      <c r="A53" s="2">
        <v>2020</v>
      </c>
      <c r="B53" s="7">
        <f>accepted!B52+rejected!B52</f>
        <v>54371</v>
      </c>
    </row>
    <row r="54" spans="1:9" x14ac:dyDescent="0.2">
      <c r="A54" s="2">
        <v>2021</v>
      </c>
      <c r="B54" s="7">
        <f>accepted!B53+rejected!B53</f>
        <v>101230</v>
      </c>
    </row>
    <row r="55" spans="1:9" x14ac:dyDescent="0.2">
      <c r="A55" s="2">
        <v>2022</v>
      </c>
      <c r="B55" s="7">
        <f>accepted!B54+rejected!B54</f>
        <v>145940</v>
      </c>
    </row>
    <row r="58" spans="1:9" x14ac:dyDescent="0.2">
      <c r="A58" s="27" t="s">
        <v>38</v>
      </c>
      <c r="B58" s="28"/>
      <c r="C58" s="28"/>
      <c r="D58" s="28"/>
      <c r="E58" s="28"/>
      <c r="F58" s="28"/>
      <c r="G58" s="28"/>
      <c r="H58" s="28"/>
      <c r="I58" s="28"/>
    </row>
    <row r="60" spans="1:9" x14ac:dyDescent="0.2">
      <c r="A60" s="24" t="s">
        <v>1</v>
      </c>
      <c r="B60" s="24"/>
    </row>
    <row r="61" spans="1:9" ht="6.75" customHeight="1" x14ac:dyDescent="0.2"/>
    <row r="62" spans="1:9" ht="25.5" x14ac:dyDescent="0.2">
      <c r="A62" s="1" t="s">
        <v>11</v>
      </c>
      <c r="B62" s="1" t="s">
        <v>13</v>
      </c>
    </row>
    <row r="63" spans="1:9" x14ac:dyDescent="0.2">
      <c r="A63" s="1">
        <v>2001</v>
      </c>
      <c r="B63" s="7">
        <f>accepted!B61+rejected!B61</f>
        <v>2409</v>
      </c>
    </row>
    <row r="64" spans="1:9" x14ac:dyDescent="0.2">
      <c r="A64" s="2">
        <v>2002</v>
      </c>
      <c r="B64" s="7">
        <f>accepted!B62+rejected!B62</f>
        <v>2186</v>
      </c>
    </row>
    <row r="65" spans="1:2" x14ac:dyDescent="0.2">
      <c r="A65" s="2">
        <v>2003</v>
      </c>
      <c r="B65" s="7">
        <f>accepted!B63+rejected!B63</f>
        <v>2341</v>
      </c>
    </row>
    <row r="66" spans="1:2" x14ac:dyDescent="0.2">
      <c r="A66" s="2">
        <v>2004</v>
      </c>
      <c r="B66" s="7">
        <f>accepted!B64+rejected!B64</f>
        <v>2411</v>
      </c>
    </row>
    <row r="67" spans="1:2" x14ac:dyDescent="0.2">
      <c r="A67" s="2">
        <v>2005</v>
      </c>
      <c r="B67" s="7">
        <f>accepted!B65+rejected!B65</f>
        <v>2463</v>
      </c>
    </row>
    <row r="68" spans="1:2" x14ac:dyDescent="0.2">
      <c r="A68" s="2">
        <v>2006</v>
      </c>
      <c r="B68" s="7">
        <f>accepted!B66+rejected!B66</f>
        <v>2429</v>
      </c>
    </row>
    <row r="69" spans="1:2" x14ac:dyDescent="0.2">
      <c r="A69" s="2">
        <v>2007</v>
      </c>
      <c r="B69" s="7">
        <f>accepted!B67+rejected!B67</f>
        <v>2272</v>
      </c>
    </row>
    <row r="70" spans="1:2" x14ac:dyDescent="0.2">
      <c r="A70" s="2">
        <v>2008</v>
      </c>
      <c r="B70" s="7">
        <f>accepted!B68+rejected!B68</f>
        <v>2433</v>
      </c>
    </row>
    <row r="71" spans="1:2" x14ac:dyDescent="0.2">
      <c r="A71" s="2">
        <v>2009</v>
      </c>
      <c r="B71" s="7">
        <f>accepted!B69+rejected!B69</f>
        <v>2230</v>
      </c>
    </row>
    <row r="72" spans="1:2" x14ac:dyDescent="0.2">
      <c r="A72" s="2">
        <v>2010</v>
      </c>
      <c r="B72" s="7">
        <f>accepted!B70+rejected!B70</f>
        <v>1641</v>
      </c>
    </row>
    <row r="73" spans="1:2" x14ac:dyDescent="0.2">
      <c r="A73" s="2">
        <v>2011</v>
      </c>
      <c r="B73" s="7">
        <f>accepted!B71+rejected!B71</f>
        <v>2041</v>
      </c>
    </row>
    <row r="74" spans="1:2" x14ac:dyDescent="0.2">
      <c r="A74" s="2">
        <v>2012</v>
      </c>
      <c r="B74" s="7">
        <f>accepted!B72+rejected!B72</f>
        <v>1655</v>
      </c>
    </row>
    <row r="75" spans="1:2" x14ac:dyDescent="0.2">
      <c r="A75" s="2">
        <v>2013</v>
      </c>
      <c r="B75" s="7">
        <f>accepted!B73+rejected!B73</f>
        <v>1631</v>
      </c>
    </row>
    <row r="76" spans="1:2" x14ac:dyDescent="0.2">
      <c r="A76" s="2">
        <v>2014</v>
      </c>
      <c r="B76" s="7">
        <f>accepted!B74+rejected!B74</f>
        <v>1326</v>
      </c>
    </row>
    <row r="77" spans="1:2" x14ac:dyDescent="0.2">
      <c r="A77" s="2">
        <v>2015</v>
      </c>
      <c r="B77" s="7">
        <f>accepted!B75+rejected!B75</f>
        <v>1388</v>
      </c>
    </row>
    <row r="78" spans="1:2" x14ac:dyDescent="0.2">
      <c r="A78" s="2">
        <v>2016</v>
      </c>
      <c r="B78" s="7">
        <f>accepted!B76+rejected!B76</f>
        <v>1943</v>
      </c>
    </row>
    <row r="79" spans="1:2" x14ac:dyDescent="0.2">
      <c r="A79" s="2">
        <v>2017</v>
      </c>
      <c r="B79" s="7">
        <f>accepted!B77+rejected!B77</f>
        <v>1418</v>
      </c>
    </row>
    <row r="80" spans="1:2" x14ac:dyDescent="0.2">
      <c r="A80" s="2">
        <v>2018</v>
      </c>
      <c r="B80" s="7">
        <f>accepted!B78+rejected!B78</f>
        <v>1885</v>
      </c>
    </row>
    <row r="81" spans="1:2" x14ac:dyDescent="0.2">
      <c r="A81" s="2">
        <v>2019</v>
      </c>
      <c r="B81" s="7">
        <f>accepted!B79+rejected!B79</f>
        <v>2804</v>
      </c>
    </row>
    <row r="82" spans="1:2" x14ac:dyDescent="0.2">
      <c r="A82" s="2">
        <v>2020</v>
      </c>
      <c r="B82" s="7">
        <f>accepted!B80+rejected!B80</f>
        <v>1554</v>
      </c>
    </row>
    <row r="83" spans="1:2" x14ac:dyDescent="0.2">
      <c r="A83" s="2">
        <v>2021</v>
      </c>
      <c r="B83" s="7">
        <f>accepted!B81+rejected!B81</f>
        <v>1044</v>
      </c>
    </row>
    <row r="84" spans="1:2" x14ac:dyDescent="0.2">
      <c r="A84" s="2">
        <v>2022</v>
      </c>
      <c r="B84" s="7">
        <f>accepted!B82+rejected!B82</f>
        <v>1719</v>
      </c>
    </row>
    <row r="85" spans="1:2" x14ac:dyDescent="0.2">
      <c r="A85" s="4"/>
      <c r="B85" s="22"/>
    </row>
    <row r="87" spans="1:2" x14ac:dyDescent="0.2">
      <c r="A87" s="25" t="s">
        <v>2</v>
      </c>
      <c r="B87" s="25"/>
    </row>
    <row r="89" spans="1:2" ht="25.5" x14ac:dyDescent="0.2">
      <c r="A89" s="1" t="s">
        <v>11</v>
      </c>
      <c r="B89" s="1" t="s">
        <v>13</v>
      </c>
    </row>
    <row r="90" spans="1:2" x14ac:dyDescent="0.2">
      <c r="A90" s="1">
        <v>2001</v>
      </c>
      <c r="B90" s="7">
        <f>accepted!B88+rejected!B87</f>
        <v>5494</v>
      </c>
    </row>
    <row r="91" spans="1:2" x14ac:dyDescent="0.2">
      <c r="A91" s="2">
        <v>2002</v>
      </c>
      <c r="B91" s="7">
        <f>accepted!B89+rejected!B88</f>
        <v>5411</v>
      </c>
    </row>
    <row r="92" spans="1:2" x14ac:dyDescent="0.2">
      <c r="A92" s="2">
        <v>2003</v>
      </c>
      <c r="B92" s="7">
        <f>accepted!B90+rejected!B89</f>
        <v>5875</v>
      </c>
    </row>
    <row r="93" spans="1:2" x14ac:dyDescent="0.2">
      <c r="A93" s="2">
        <v>2004</v>
      </c>
      <c r="B93" s="7">
        <f>accepted!B91+rejected!B90</f>
        <v>5759</v>
      </c>
    </row>
    <row r="94" spans="1:2" x14ac:dyDescent="0.2">
      <c r="A94" s="2">
        <v>2005</v>
      </c>
      <c r="B94" s="7">
        <f>accepted!B92+rejected!B91</f>
        <v>5674</v>
      </c>
    </row>
    <row r="95" spans="1:2" x14ac:dyDescent="0.2">
      <c r="A95" s="2">
        <v>2006</v>
      </c>
      <c r="B95" s="7">
        <f>accepted!B93+rejected!B92</f>
        <v>6873</v>
      </c>
    </row>
    <row r="96" spans="1:2" x14ac:dyDescent="0.2">
      <c r="A96" s="2">
        <v>2007</v>
      </c>
      <c r="B96" s="7">
        <f>accepted!B94+rejected!B93</f>
        <v>5670</v>
      </c>
    </row>
    <row r="97" spans="1:2" x14ac:dyDescent="0.2">
      <c r="A97" s="2">
        <v>2008</v>
      </c>
      <c r="B97" s="7">
        <f>accepted!B95+rejected!B94</f>
        <v>6968</v>
      </c>
    </row>
    <row r="98" spans="1:2" x14ac:dyDescent="0.2">
      <c r="A98" s="2">
        <v>2009</v>
      </c>
      <c r="B98" s="7">
        <f>accepted!B96+rejected!B95</f>
        <v>7469</v>
      </c>
    </row>
    <row r="99" spans="1:2" x14ac:dyDescent="0.2">
      <c r="A99" s="2">
        <v>2010</v>
      </c>
      <c r="B99" s="7">
        <f>accepted!B97+rejected!B96</f>
        <v>8093</v>
      </c>
    </row>
    <row r="100" spans="1:2" x14ac:dyDescent="0.2">
      <c r="A100" s="2">
        <v>2011</v>
      </c>
      <c r="B100" s="7">
        <f>accepted!B98+rejected!B97</f>
        <v>6867</v>
      </c>
    </row>
    <row r="101" spans="1:2" x14ac:dyDescent="0.2">
      <c r="A101" s="2">
        <v>2012</v>
      </c>
      <c r="B101" s="7">
        <f>accepted!B99+rejected!B98</f>
        <v>8362</v>
      </c>
    </row>
    <row r="102" spans="1:2" x14ac:dyDescent="0.2">
      <c r="A102" s="2">
        <v>2013</v>
      </c>
      <c r="B102" s="7">
        <f>accepted!B100+rejected!B99</f>
        <v>7603</v>
      </c>
    </row>
    <row r="103" spans="1:2" x14ac:dyDescent="0.2">
      <c r="A103" s="2">
        <v>2014</v>
      </c>
      <c r="B103" s="7">
        <f>accepted!B101+rejected!B100</f>
        <v>7051</v>
      </c>
    </row>
    <row r="104" spans="1:2" x14ac:dyDescent="0.2">
      <c r="A104" s="2">
        <v>2015</v>
      </c>
      <c r="B104" s="7">
        <f>accepted!B102+rejected!B101</f>
        <v>7480</v>
      </c>
    </row>
    <row r="105" spans="1:2" x14ac:dyDescent="0.2">
      <c r="A105" s="2">
        <v>2016</v>
      </c>
      <c r="B105" s="7">
        <f>accepted!B103+rejected!B102</f>
        <v>6669</v>
      </c>
    </row>
    <row r="106" spans="1:2" x14ac:dyDescent="0.2">
      <c r="A106" s="2">
        <v>2017</v>
      </c>
      <c r="B106" s="7">
        <f>accepted!B104+rejected!B103</f>
        <v>6921</v>
      </c>
    </row>
    <row r="107" spans="1:2" x14ac:dyDescent="0.2">
      <c r="A107" s="2">
        <v>2018</v>
      </c>
      <c r="B107" s="7">
        <f>accepted!B105+rejected!B104</f>
        <v>7808</v>
      </c>
    </row>
    <row r="108" spans="1:2" x14ac:dyDescent="0.2">
      <c r="A108" s="2">
        <v>2019</v>
      </c>
      <c r="B108" s="7">
        <f>accepted!B106+rejected!B105</f>
        <v>7006</v>
      </c>
    </row>
    <row r="109" spans="1:2" x14ac:dyDescent="0.2">
      <c r="A109" s="2">
        <v>2020</v>
      </c>
      <c r="B109" s="7">
        <f>accepted!B107+rejected!B106</f>
        <v>7168</v>
      </c>
    </row>
    <row r="110" spans="1:2" x14ac:dyDescent="0.2">
      <c r="A110" s="2">
        <v>2021</v>
      </c>
      <c r="B110" s="7">
        <f>accepted!B108+rejected!B107</f>
        <v>7817</v>
      </c>
    </row>
    <row r="111" spans="1:2" x14ac:dyDescent="0.2">
      <c r="A111" s="2">
        <v>2022</v>
      </c>
      <c r="B111" s="7">
        <f>accepted!B109+rejected!B108</f>
        <v>8230</v>
      </c>
    </row>
    <row r="112" spans="1:2" x14ac:dyDescent="0.2">
      <c r="A112" s="4"/>
      <c r="B112" s="22"/>
    </row>
    <row r="113" spans="1:2" ht="14.25" x14ac:dyDescent="0.2">
      <c r="A113" s="15" t="s">
        <v>26</v>
      </c>
      <c r="B113" s="15"/>
    </row>
    <row r="114" spans="1:2" x14ac:dyDescent="0.2">
      <c r="A114" s="4"/>
      <c r="B114" s="6"/>
    </row>
    <row r="115" spans="1:2" ht="25.5" x14ac:dyDescent="0.2">
      <c r="A115" s="1" t="s">
        <v>11</v>
      </c>
      <c r="B115" s="1" t="s">
        <v>13</v>
      </c>
    </row>
    <row r="116" spans="1:2" x14ac:dyDescent="0.2">
      <c r="A116" s="1">
        <v>2017</v>
      </c>
      <c r="B116" s="7">
        <f>accepted!B115+rejected!B113</f>
        <v>1462</v>
      </c>
    </row>
    <row r="117" spans="1:2" x14ac:dyDescent="0.2">
      <c r="A117" s="1">
        <v>2018</v>
      </c>
      <c r="B117" s="7">
        <f>accepted!B116+rejected!B114</f>
        <v>3890</v>
      </c>
    </row>
    <row r="118" spans="1:2" x14ac:dyDescent="0.2">
      <c r="A118" s="1">
        <v>2019</v>
      </c>
      <c r="B118" s="7">
        <f>accepted!B117+rejected!B115</f>
        <v>2344</v>
      </c>
    </row>
    <row r="119" spans="1:2" x14ac:dyDescent="0.2">
      <c r="A119" s="1">
        <v>2020</v>
      </c>
      <c r="B119" s="7">
        <f>accepted!B118+rejected!B116</f>
        <v>2682</v>
      </c>
    </row>
    <row r="120" spans="1:2" x14ac:dyDescent="0.2">
      <c r="A120" s="1">
        <v>2021</v>
      </c>
      <c r="B120" s="7">
        <f>accepted!B119+rejected!B117</f>
        <v>4858</v>
      </c>
    </row>
    <row r="121" spans="1:2" x14ac:dyDescent="0.2">
      <c r="A121" s="1">
        <v>2022</v>
      </c>
      <c r="B121" s="7">
        <f>accepted!B120+rejected!B118</f>
        <v>3922</v>
      </c>
    </row>
    <row r="122" spans="1:2" x14ac:dyDescent="0.2">
      <c r="A122" s="21"/>
      <c r="B122" s="22"/>
    </row>
    <row r="123" spans="1:2" x14ac:dyDescent="0.2">
      <c r="A123" s="21"/>
      <c r="B123" s="22"/>
    </row>
    <row r="124" spans="1:2" x14ac:dyDescent="0.2">
      <c r="A124" s="21"/>
      <c r="B124" s="22"/>
    </row>
    <row r="125" spans="1:2" ht="13.5" customHeight="1" x14ac:dyDescent="0.2">
      <c r="A125" s="21"/>
      <c r="B125" s="22"/>
    </row>
    <row r="127" spans="1:2" ht="14.25" x14ac:dyDescent="0.2">
      <c r="A127" s="16" t="s">
        <v>35</v>
      </c>
    </row>
    <row r="129" spans="1:9" ht="14.25" x14ac:dyDescent="0.2">
      <c r="A129" s="30" t="s">
        <v>39</v>
      </c>
      <c r="B129" s="30"/>
      <c r="C129" s="31"/>
      <c r="D129" s="31"/>
      <c r="E129" s="31"/>
      <c r="F129" s="31"/>
      <c r="G129" s="31"/>
      <c r="H129" s="31"/>
      <c r="I129" s="31"/>
    </row>
    <row r="130" spans="1:9" x14ac:dyDescent="0.2">
      <c r="A130" s="31"/>
      <c r="B130" s="31"/>
      <c r="C130" s="31"/>
      <c r="D130" s="31"/>
      <c r="E130" s="31"/>
      <c r="F130" s="31"/>
      <c r="G130" s="31"/>
      <c r="H130" s="31"/>
      <c r="I130" s="31"/>
    </row>
    <row r="131" spans="1:9" ht="25.5" x14ac:dyDescent="0.2">
      <c r="A131" s="33" t="s">
        <v>11</v>
      </c>
      <c r="B131" s="33" t="s">
        <v>13</v>
      </c>
      <c r="C131" s="31"/>
      <c r="D131" s="31"/>
      <c r="E131" s="31"/>
      <c r="F131" s="31"/>
      <c r="G131" s="31"/>
      <c r="H131" s="31"/>
      <c r="I131" s="31"/>
    </row>
    <row r="132" spans="1:9" x14ac:dyDescent="0.2">
      <c r="A132" s="33">
        <v>2018</v>
      </c>
      <c r="B132" s="34">
        <f>accepted!B129+rejected!B127</f>
        <v>12890</v>
      </c>
      <c r="C132" s="31"/>
      <c r="D132" s="31"/>
      <c r="E132" s="31"/>
      <c r="F132" s="31"/>
      <c r="G132" s="31"/>
      <c r="H132" s="31"/>
      <c r="I132" s="31"/>
    </row>
    <row r="133" spans="1:9" x14ac:dyDescent="0.2">
      <c r="A133" s="33">
        <v>2019</v>
      </c>
      <c r="B133" s="34">
        <f>accepted!B130+rejected!B128</f>
        <v>5511</v>
      </c>
      <c r="C133" s="31"/>
      <c r="D133" s="31"/>
      <c r="E133" s="31"/>
      <c r="F133" s="31"/>
      <c r="G133" s="31"/>
      <c r="H133" s="31"/>
      <c r="I133" s="31"/>
    </row>
    <row r="134" spans="1:9" x14ac:dyDescent="0.2">
      <c r="A134" s="33">
        <v>2020</v>
      </c>
      <c r="B134" s="34">
        <f>accepted!B131+rejected!B129</f>
        <v>1308</v>
      </c>
      <c r="C134" s="31"/>
      <c r="D134" s="31"/>
      <c r="E134" s="31"/>
      <c r="F134" s="31"/>
      <c r="G134" s="31"/>
      <c r="H134" s="31"/>
      <c r="I134" s="31"/>
    </row>
    <row r="135" spans="1:9" x14ac:dyDescent="0.2">
      <c r="A135" s="33">
        <v>2021</v>
      </c>
      <c r="B135" s="34">
        <f>accepted!B132+rejected!B130</f>
        <v>420</v>
      </c>
      <c r="C135" s="31"/>
      <c r="D135" s="31"/>
      <c r="E135" s="31"/>
      <c r="F135" s="31"/>
      <c r="G135" s="31"/>
      <c r="H135" s="31"/>
      <c r="I135" s="31"/>
    </row>
    <row r="136" spans="1:9" x14ac:dyDescent="0.2">
      <c r="A136" s="33">
        <v>2022</v>
      </c>
      <c r="B136" s="34">
        <f>accepted!B133+rejected!B131</f>
        <v>677</v>
      </c>
      <c r="C136" s="31"/>
      <c r="D136" s="31"/>
      <c r="E136" s="31"/>
      <c r="F136" s="31"/>
      <c r="G136" s="31"/>
      <c r="H136" s="31"/>
      <c r="I136" s="31"/>
    </row>
    <row r="137" spans="1:9" x14ac:dyDescent="0.2">
      <c r="A137" s="35"/>
      <c r="B137" s="36"/>
      <c r="C137" s="31"/>
      <c r="D137" s="31"/>
      <c r="E137" s="31"/>
      <c r="F137" s="31"/>
      <c r="G137" s="31"/>
      <c r="H137" s="31"/>
      <c r="I137" s="31"/>
    </row>
    <row r="138" spans="1:9" x14ac:dyDescent="0.2">
      <c r="A138" s="35"/>
      <c r="B138" s="36"/>
      <c r="C138" s="31"/>
      <c r="D138" s="31"/>
      <c r="E138" s="31"/>
      <c r="F138" s="31"/>
      <c r="G138" s="31"/>
      <c r="H138" s="31"/>
      <c r="I138" s="31"/>
    </row>
    <row r="139" spans="1:9" x14ac:dyDescent="0.2">
      <c r="A139" s="35"/>
      <c r="B139" s="36"/>
      <c r="C139" s="31"/>
      <c r="D139" s="31"/>
      <c r="E139" s="31"/>
      <c r="F139" s="31"/>
      <c r="G139" s="31"/>
      <c r="H139" s="31"/>
      <c r="I139" s="31"/>
    </row>
    <row r="140" spans="1:9" x14ac:dyDescent="0.2">
      <c r="A140" s="35"/>
      <c r="B140" s="36"/>
      <c r="C140" s="31"/>
      <c r="D140" s="31"/>
      <c r="E140" s="31"/>
      <c r="F140" s="31"/>
      <c r="G140" s="31"/>
      <c r="H140" s="31"/>
      <c r="I140" s="31"/>
    </row>
    <row r="141" spans="1:9" x14ac:dyDescent="0.2">
      <c r="A141" s="35"/>
      <c r="B141" s="36"/>
      <c r="C141" s="31"/>
      <c r="D141" s="31"/>
      <c r="E141" s="31"/>
      <c r="F141" s="31"/>
      <c r="G141" s="31"/>
      <c r="H141" s="31"/>
      <c r="I141" s="31"/>
    </row>
    <row r="142" spans="1:9" x14ac:dyDescent="0.2">
      <c r="A142" s="35"/>
      <c r="B142" s="36"/>
      <c r="C142" s="31"/>
      <c r="D142" s="31"/>
      <c r="E142" s="31"/>
      <c r="F142" s="31"/>
      <c r="G142" s="31"/>
      <c r="H142" s="31"/>
      <c r="I142" s="31"/>
    </row>
    <row r="143" spans="1:9" x14ac:dyDescent="0.2">
      <c r="A143" s="35"/>
      <c r="B143" s="36"/>
      <c r="C143" s="31"/>
      <c r="D143" s="31"/>
      <c r="E143" s="31"/>
      <c r="F143" s="31"/>
      <c r="G143" s="31"/>
      <c r="H143" s="31"/>
      <c r="I143" s="31"/>
    </row>
    <row r="144" spans="1:9" x14ac:dyDescent="0.2">
      <c r="A144" s="35"/>
      <c r="B144" s="36"/>
      <c r="C144" s="31"/>
      <c r="D144" s="31"/>
      <c r="E144" s="31"/>
      <c r="F144" s="31"/>
      <c r="G144" s="31"/>
      <c r="H144" s="31"/>
      <c r="I144" s="31"/>
    </row>
    <row r="145" spans="1:9" x14ac:dyDescent="0.2">
      <c r="A145" s="40"/>
      <c r="B145" s="32"/>
      <c r="C145" s="32"/>
      <c r="D145" s="32"/>
      <c r="E145" s="32"/>
      <c r="F145" s="32"/>
      <c r="G145" s="32"/>
      <c r="H145" s="32"/>
      <c r="I145" s="32"/>
    </row>
    <row r="146" spans="1:9" ht="14.25" x14ac:dyDescent="0.2">
      <c r="A146" s="39" t="s">
        <v>41</v>
      </c>
      <c r="B146" s="31"/>
      <c r="C146" s="31"/>
      <c r="D146" s="31"/>
      <c r="E146" s="31"/>
      <c r="F146" s="31"/>
      <c r="G146" s="31"/>
      <c r="H146" s="31"/>
      <c r="I146" s="31"/>
    </row>
    <row r="149" spans="1:9" x14ac:dyDescent="0.2">
      <c r="A149" s="25" t="s">
        <v>3</v>
      </c>
      <c r="B149" s="25"/>
    </row>
    <row r="151" spans="1:9" ht="25.5" x14ac:dyDescent="0.2">
      <c r="A151" s="1" t="s">
        <v>11</v>
      </c>
      <c r="B151" s="1" t="s">
        <v>13</v>
      </c>
    </row>
    <row r="152" spans="1:9" x14ac:dyDescent="0.2">
      <c r="A152" s="1">
        <v>2001</v>
      </c>
      <c r="B152" s="7">
        <f>accepted!B148+rejected!B146</f>
        <v>4451</v>
      </c>
    </row>
    <row r="153" spans="1:9" x14ac:dyDescent="0.2">
      <c r="A153" s="2">
        <v>2002</v>
      </c>
      <c r="B153" s="7">
        <f>accepted!B149+rejected!B147</f>
        <v>4643</v>
      </c>
    </row>
    <row r="154" spans="1:9" x14ac:dyDescent="0.2">
      <c r="A154" s="2">
        <v>2003</v>
      </c>
      <c r="B154" s="7">
        <f>accepted!B150+rejected!B148</f>
        <v>4914</v>
      </c>
    </row>
    <row r="155" spans="1:9" x14ac:dyDescent="0.2">
      <c r="A155" s="2">
        <v>2004</v>
      </c>
      <c r="B155" s="7">
        <f>accepted!B151+rejected!B149</f>
        <v>5018</v>
      </c>
    </row>
    <row r="156" spans="1:9" x14ac:dyDescent="0.2">
      <c r="A156" s="2">
        <v>2005</v>
      </c>
      <c r="B156" s="7">
        <f>accepted!B152+rejected!B150</f>
        <v>5179</v>
      </c>
    </row>
    <row r="157" spans="1:9" x14ac:dyDescent="0.2">
      <c r="A157" s="2">
        <v>2006</v>
      </c>
      <c r="B157" s="7">
        <f>accepted!B153+rejected!B151</f>
        <v>5002</v>
      </c>
    </row>
    <row r="158" spans="1:9" x14ac:dyDescent="0.2">
      <c r="A158" s="2">
        <v>2007</v>
      </c>
      <c r="B158" s="7">
        <f>accepted!B154+rejected!B152</f>
        <v>4888</v>
      </c>
    </row>
    <row r="159" spans="1:9" x14ac:dyDescent="0.2">
      <c r="A159" s="2">
        <v>2008</v>
      </c>
      <c r="B159" s="7">
        <f>accepted!B155+rejected!B153</f>
        <v>4935</v>
      </c>
    </row>
    <row r="160" spans="1:9" x14ac:dyDescent="0.2">
      <c r="A160" s="2">
        <v>2009</v>
      </c>
      <c r="B160" s="7">
        <f>accepted!B156+rejected!B154</f>
        <v>4955</v>
      </c>
    </row>
    <row r="161" spans="1:2" x14ac:dyDescent="0.2">
      <c r="A161" s="2">
        <v>2010</v>
      </c>
      <c r="B161" s="7">
        <f>accepted!B157+rejected!B155</f>
        <v>5033</v>
      </c>
    </row>
    <row r="162" spans="1:2" x14ac:dyDescent="0.2">
      <c r="A162" s="2">
        <v>2011</v>
      </c>
      <c r="B162" s="7">
        <f>accepted!B158+rejected!B156</f>
        <v>4648</v>
      </c>
    </row>
    <row r="163" spans="1:2" x14ac:dyDescent="0.2">
      <c r="A163" s="2">
        <v>2012</v>
      </c>
      <c r="B163" s="7">
        <f>accepted!B159+rejected!B157</f>
        <v>5838</v>
      </c>
    </row>
    <row r="164" spans="1:2" x14ac:dyDescent="0.2">
      <c r="A164" s="2">
        <v>2013</v>
      </c>
      <c r="B164" s="7">
        <f>accepted!B160+rejected!B158</f>
        <v>4525</v>
      </c>
    </row>
    <row r="165" spans="1:2" x14ac:dyDescent="0.2">
      <c r="A165" s="2">
        <v>2014</v>
      </c>
      <c r="B165" s="7">
        <f>accepted!B161+rejected!B159</f>
        <v>5168</v>
      </c>
    </row>
    <row r="166" spans="1:2" x14ac:dyDescent="0.2">
      <c r="A166" s="2">
        <v>2015</v>
      </c>
      <c r="B166" s="7">
        <f>accepted!B162+rejected!B160</f>
        <v>5554</v>
      </c>
    </row>
    <row r="167" spans="1:2" x14ac:dyDescent="0.2">
      <c r="A167" s="2">
        <v>2016</v>
      </c>
      <c r="B167" s="7">
        <f>accepted!B163+rejected!B161</f>
        <v>5408</v>
      </c>
    </row>
    <row r="168" spans="1:2" x14ac:dyDescent="0.2">
      <c r="A168" s="2">
        <v>2017</v>
      </c>
      <c r="B168" s="7">
        <f>accepted!B164+rejected!B162</f>
        <v>5581</v>
      </c>
    </row>
    <row r="169" spans="1:2" x14ac:dyDescent="0.2">
      <c r="A169" s="2">
        <v>2018</v>
      </c>
      <c r="B169" s="7">
        <f>accepted!B165+rejected!B163</f>
        <v>4980</v>
      </c>
    </row>
    <row r="170" spans="1:2" x14ac:dyDescent="0.2">
      <c r="A170" s="2">
        <v>2019</v>
      </c>
      <c r="B170" s="7">
        <f>accepted!B166+rejected!B164</f>
        <v>5735</v>
      </c>
    </row>
    <row r="171" spans="1:2" x14ac:dyDescent="0.2">
      <c r="A171" s="2">
        <v>2020</v>
      </c>
      <c r="B171" s="7">
        <f>accepted!B167+rejected!B165</f>
        <v>5071</v>
      </c>
    </row>
    <row r="172" spans="1:2" x14ac:dyDescent="0.2">
      <c r="A172" s="2">
        <v>2021</v>
      </c>
      <c r="B172" s="7">
        <f>accepted!B168+rejected!B166</f>
        <v>6527</v>
      </c>
    </row>
    <row r="173" spans="1:2" x14ac:dyDescent="0.2">
      <c r="A173" s="2">
        <v>2022</v>
      </c>
      <c r="B173" s="7">
        <f>accepted!B169+rejected!B167</f>
        <v>7197</v>
      </c>
    </row>
    <row r="175" spans="1:2" x14ac:dyDescent="0.2">
      <c r="A175" s="25" t="s">
        <v>4</v>
      </c>
      <c r="B175" s="25"/>
    </row>
    <row r="177" spans="1:2" ht="25.5" x14ac:dyDescent="0.2">
      <c r="A177" s="1" t="s">
        <v>11</v>
      </c>
      <c r="B177" s="1" t="s">
        <v>13</v>
      </c>
    </row>
    <row r="178" spans="1:2" x14ac:dyDescent="0.2">
      <c r="A178" s="1">
        <v>2001</v>
      </c>
      <c r="B178" s="7">
        <f>accepted!B175+rejected!B173</f>
        <v>7302</v>
      </c>
    </row>
    <row r="179" spans="1:2" x14ac:dyDescent="0.2">
      <c r="A179" s="2">
        <v>2002</v>
      </c>
      <c r="B179" s="7">
        <f>accepted!B176+rejected!B174</f>
        <v>7093</v>
      </c>
    </row>
    <row r="180" spans="1:2" x14ac:dyDescent="0.2">
      <c r="A180" s="2">
        <v>2003</v>
      </c>
      <c r="B180" s="7">
        <f>accepted!B177+rejected!B175</f>
        <v>7111</v>
      </c>
    </row>
    <row r="181" spans="1:2" x14ac:dyDescent="0.2">
      <c r="A181" s="2">
        <v>2004</v>
      </c>
      <c r="B181" s="7">
        <f>accepted!B178+rejected!B176</f>
        <v>6936</v>
      </c>
    </row>
    <row r="182" spans="1:2" x14ac:dyDescent="0.2">
      <c r="A182" s="2">
        <v>2005</v>
      </c>
      <c r="B182" s="7">
        <f>accepted!B179+rejected!B177</f>
        <v>7072</v>
      </c>
    </row>
    <row r="183" spans="1:2" x14ac:dyDescent="0.2">
      <c r="A183" s="2">
        <v>2006</v>
      </c>
      <c r="B183" s="7">
        <f>accepted!B180+rejected!B178</f>
        <v>8244</v>
      </c>
    </row>
    <row r="184" spans="1:2" x14ac:dyDescent="0.2">
      <c r="A184" s="2">
        <v>2007</v>
      </c>
      <c r="B184" s="7">
        <f>accepted!B181+rejected!B179</f>
        <v>6231</v>
      </c>
    </row>
    <row r="185" spans="1:2" x14ac:dyDescent="0.2">
      <c r="A185" s="2">
        <v>2008</v>
      </c>
      <c r="B185" s="7">
        <f>accepted!B182+rejected!B180</f>
        <v>8317</v>
      </c>
    </row>
    <row r="186" spans="1:2" x14ac:dyDescent="0.2">
      <c r="A186" s="2">
        <v>2009</v>
      </c>
      <c r="B186" s="7">
        <f>accepted!B183+rejected!B181</f>
        <v>7691</v>
      </c>
    </row>
    <row r="187" spans="1:2" x14ac:dyDescent="0.2">
      <c r="A187" s="2">
        <v>2010</v>
      </c>
      <c r="B187" s="7">
        <f>accepted!B184+rejected!B182</f>
        <v>8762</v>
      </c>
    </row>
    <row r="188" spans="1:2" x14ac:dyDescent="0.2">
      <c r="A188" s="2">
        <v>2011</v>
      </c>
      <c r="B188" s="7">
        <f>accepted!B185+rejected!B183</f>
        <v>8580</v>
      </c>
    </row>
    <row r="189" spans="1:2" x14ac:dyDescent="0.2">
      <c r="A189" s="2">
        <v>2012</v>
      </c>
      <c r="B189" s="7">
        <f>accepted!B186+rejected!B184</f>
        <v>9562</v>
      </c>
    </row>
    <row r="190" spans="1:2" x14ac:dyDescent="0.2">
      <c r="A190" s="2">
        <v>2013</v>
      </c>
      <c r="B190" s="7">
        <f>accepted!B187+rejected!B185</f>
        <v>8446</v>
      </c>
    </row>
    <row r="191" spans="1:2" x14ac:dyDescent="0.2">
      <c r="A191" s="2">
        <v>2014</v>
      </c>
      <c r="B191" s="7">
        <f>accepted!B188+rejected!B186</f>
        <v>8775</v>
      </c>
    </row>
    <row r="192" spans="1:2" x14ac:dyDescent="0.2">
      <c r="A192" s="2">
        <v>2015</v>
      </c>
      <c r="B192" s="7">
        <f>accepted!B189+rejected!B187</f>
        <v>8628</v>
      </c>
    </row>
    <row r="193" spans="1:2" x14ac:dyDescent="0.2">
      <c r="A193" s="2">
        <v>2016</v>
      </c>
      <c r="B193" s="7">
        <f>accepted!B190+rejected!B188</f>
        <v>7221</v>
      </c>
    </row>
    <row r="194" spans="1:2" x14ac:dyDescent="0.2">
      <c r="A194" s="2">
        <v>2017</v>
      </c>
      <c r="B194" s="7">
        <f>accepted!B191+rejected!B189</f>
        <v>8757</v>
      </c>
    </row>
    <row r="195" spans="1:2" x14ac:dyDescent="0.2">
      <c r="A195" s="2">
        <v>2018</v>
      </c>
      <c r="B195" s="7">
        <f>accepted!B192+rejected!B190</f>
        <v>7942</v>
      </c>
    </row>
    <row r="196" spans="1:2" x14ac:dyDescent="0.2">
      <c r="A196" s="2">
        <v>2019</v>
      </c>
      <c r="B196" s="7">
        <f>accepted!B193+rejected!B191</f>
        <v>7406</v>
      </c>
    </row>
    <row r="197" spans="1:2" x14ac:dyDescent="0.2">
      <c r="A197" s="2">
        <v>2020</v>
      </c>
      <c r="B197" s="7">
        <f>accepted!B194+rejected!B192</f>
        <v>5392</v>
      </c>
    </row>
    <row r="198" spans="1:2" x14ac:dyDescent="0.2">
      <c r="A198" s="2">
        <v>2021</v>
      </c>
      <c r="B198" s="7">
        <f>accepted!B195+rejected!B193</f>
        <v>9780</v>
      </c>
    </row>
    <row r="199" spans="1:2" x14ac:dyDescent="0.2">
      <c r="A199" s="2">
        <v>2022</v>
      </c>
      <c r="B199" s="7">
        <f>accepted!B196+rejected!B194</f>
        <v>9855</v>
      </c>
    </row>
    <row r="201" spans="1:2" ht="39" customHeight="1" x14ac:dyDescent="0.2">
      <c r="A201" s="24" t="s">
        <v>28</v>
      </c>
      <c r="B201" s="24"/>
    </row>
    <row r="203" spans="1:2" ht="25.5" x14ac:dyDescent="0.2">
      <c r="A203" s="1" t="s">
        <v>20</v>
      </c>
      <c r="B203" s="1" t="s">
        <v>21</v>
      </c>
    </row>
    <row r="204" spans="1:2" x14ac:dyDescent="0.2">
      <c r="A204" s="1">
        <v>2021</v>
      </c>
      <c r="B204" s="1">
        <f>accepted!B201+rejected!B200</f>
        <v>119</v>
      </c>
    </row>
    <row r="205" spans="1:2" x14ac:dyDescent="0.2">
      <c r="A205" s="1">
        <v>2022</v>
      </c>
      <c r="B205" s="1">
        <f>accepted!B202+rejected!B201</f>
        <v>36</v>
      </c>
    </row>
    <row r="206" spans="1:2" x14ac:dyDescent="0.2">
      <c r="A206" s="21"/>
      <c r="B206" s="22"/>
    </row>
    <row r="207" spans="1:2" x14ac:dyDescent="0.2">
      <c r="A207" s="21"/>
      <c r="B207" s="22"/>
    </row>
    <row r="208" spans="1:2" x14ac:dyDescent="0.2">
      <c r="A208" s="21"/>
      <c r="B208" s="22"/>
    </row>
    <row r="209" spans="1:11" x14ac:dyDescent="0.2">
      <c r="A209" s="21"/>
      <c r="B209" s="22"/>
    </row>
    <row r="210" spans="1:11" x14ac:dyDescent="0.2">
      <c r="A210" s="21"/>
      <c r="B210" s="22"/>
    </row>
    <row r="211" spans="1:11" x14ac:dyDescent="0.2">
      <c r="A211" s="21"/>
      <c r="B211" s="22"/>
    </row>
    <row r="212" spans="1:11" ht="12.75" customHeight="1" x14ac:dyDescent="0.2"/>
    <row r="216" spans="1:11" ht="14.25" x14ac:dyDescent="0.2">
      <c r="A216" s="16" t="s">
        <v>36</v>
      </c>
      <c r="J216" s="9"/>
      <c r="K216" s="9"/>
    </row>
    <row r="217" spans="1:11" x14ac:dyDescent="0.2">
      <c r="A217" s="16"/>
    </row>
    <row r="219" spans="1:11" ht="25.5" customHeight="1" x14ac:dyDescent="0.2">
      <c r="A219" s="24" t="s">
        <v>30</v>
      </c>
      <c r="B219" s="24"/>
    </row>
    <row r="221" spans="1:11" ht="25.5" x14ac:dyDescent="0.2">
      <c r="A221" s="1" t="s">
        <v>11</v>
      </c>
      <c r="B221" s="1" t="s">
        <v>13</v>
      </c>
    </row>
    <row r="222" spans="1:11" x14ac:dyDescent="0.2">
      <c r="A222" s="1">
        <v>2001</v>
      </c>
      <c r="B222" s="7">
        <f>accepted!B217+rejected!B217</f>
        <v>6676</v>
      </c>
    </row>
    <row r="223" spans="1:11" x14ac:dyDescent="0.2">
      <c r="A223" s="2">
        <v>2002</v>
      </c>
      <c r="B223" s="7">
        <f>accepted!B218+rejected!B218</f>
        <v>10360</v>
      </c>
    </row>
    <row r="224" spans="1:11" x14ac:dyDescent="0.2">
      <c r="A224" s="2">
        <v>2003</v>
      </c>
      <c r="B224" s="7">
        <f>accepted!B219+rejected!B219</f>
        <v>7488</v>
      </c>
    </row>
    <row r="225" spans="1:2" x14ac:dyDescent="0.2">
      <c r="A225" s="2">
        <v>2004</v>
      </c>
      <c r="B225" s="7">
        <f>accepted!B220+rejected!B220</f>
        <v>6656</v>
      </c>
    </row>
    <row r="226" spans="1:2" x14ac:dyDescent="0.2">
      <c r="A226" s="2">
        <v>2005</v>
      </c>
      <c r="B226" s="7">
        <f>accepted!B221+rejected!B221</f>
        <v>6741</v>
      </c>
    </row>
    <row r="227" spans="1:2" x14ac:dyDescent="0.2">
      <c r="A227" s="2">
        <v>2006</v>
      </c>
      <c r="B227" s="7">
        <f>accepted!B222+rejected!B222</f>
        <v>7728</v>
      </c>
    </row>
    <row r="228" spans="1:2" x14ac:dyDescent="0.2">
      <c r="A228" s="2">
        <v>2007</v>
      </c>
      <c r="B228" s="7">
        <f>accepted!B223+rejected!B223</f>
        <v>8085</v>
      </c>
    </row>
    <row r="229" spans="1:2" x14ac:dyDescent="0.2">
      <c r="A229" s="2">
        <v>2008</v>
      </c>
      <c r="B229" s="7">
        <f>accepted!B224+rejected!B224</f>
        <v>8792</v>
      </c>
    </row>
    <row r="230" spans="1:2" x14ac:dyDescent="0.2">
      <c r="A230" s="2">
        <v>2009</v>
      </c>
      <c r="B230" s="7">
        <f>accepted!B225+rejected!B225</f>
        <v>9063</v>
      </c>
    </row>
    <row r="231" spans="1:2" x14ac:dyDescent="0.2">
      <c r="A231" s="2">
        <v>2010</v>
      </c>
      <c r="B231" s="7">
        <f>accepted!B226+rejected!B226</f>
        <v>10129</v>
      </c>
    </row>
    <row r="232" spans="1:2" x14ac:dyDescent="0.2">
      <c r="A232" s="2">
        <v>2011</v>
      </c>
      <c r="B232" s="7">
        <f>accepted!B227+rejected!B227</f>
        <v>9153</v>
      </c>
    </row>
    <row r="233" spans="1:2" x14ac:dyDescent="0.2">
      <c r="A233" s="2">
        <v>2012</v>
      </c>
      <c r="B233" s="7">
        <f>accepted!B228+rejected!B228</f>
        <v>9498</v>
      </c>
    </row>
    <row r="234" spans="1:2" x14ac:dyDescent="0.2">
      <c r="A234" s="2">
        <v>2013</v>
      </c>
      <c r="B234" s="7">
        <f>accepted!B229+rejected!B229</f>
        <v>8115</v>
      </c>
    </row>
    <row r="235" spans="1:2" x14ac:dyDescent="0.2">
      <c r="A235" s="2">
        <v>2014</v>
      </c>
      <c r="B235" s="7">
        <f>accepted!B230+rejected!B230</f>
        <v>8978</v>
      </c>
    </row>
    <row r="236" spans="1:2" x14ac:dyDescent="0.2">
      <c r="A236" s="2">
        <v>2015</v>
      </c>
      <c r="B236" s="7">
        <f>accepted!B231+rejected!B231</f>
        <v>8194</v>
      </c>
    </row>
    <row r="237" spans="1:2" x14ac:dyDescent="0.2">
      <c r="A237" s="2">
        <v>2016</v>
      </c>
      <c r="B237" s="7">
        <f>accepted!B232+rejected!B232</f>
        <v>8689</v>
      </c>
    </row>
    <row r="238" spans="1:2" x14ac:dyDescent="0.2">
      <c r="A238" s="2">
        <v>2017</v>
      </c>
      <c r="B238" s="7">
        <f>accepted!B233+rejected!B233</f>
        <v>8470</v>
      </c>
    </row>
    <row r="239" spans="1:2" x14ac:dyDescent="0.2">
      <c r="A239" s="2">
        <v>2018</v>
      </c>
      <c r="B239" s="7">
        <f>accepted!B234+rejected!B234</f>
        <v>9105</v>
      </c>
    </row>
    <row r="240" spans="1:2" x14ac:dyDescent="0.2">
      <c r="A240" s="2">
        <v>2019</v>
      </c>
      <c r="B240" s="7">
        <f>accepted!B235+rejected!B235</f>
        <v>9881</v>
      </c>
    </row>
    <row r="241" spans="1:2" x14ac:dyDescent="0.2">
      <c r="A241" s="2">
        <v>2020</v>
      </c>
      <c r="B241" s="7">
        <f>accepted!B236+rejected!B236</f>
        <v>8633</v>
      </c>
    </row>
    <row r="242" spans="1:2" x14ac:dyDescent="0.2">
      <c r="A242" s="2">
        <v>2021</v>
      </c>
      <c r="B242" s="7">
        <f>accepted!B237+rejected!B237</f>
        <v>9273</v>
      </c>
    </row>
    <row r="243" spans="1:2" x14ac:dyDescent="0.2">
      <c r="A243" s="2">
        <v>2022</v>
      </c>
      <c r="B243" s="7">
        <f>accepted!B238+rejected!B238</f>
        <v>13340</v>
      </c>
    </row>
    <row r="245" spans="1:2" ht="14.25" x14ac:dyDescent="0.2">
      <c r="A245" s="25" t="s">
        <v>31</v>
      </c>
      <c r="B245" s="25"/>
    </row>
    <row r="247" spans="1:2" ht="25.5" x14ac:dyDescent="0.2">
      <c r="A247" s="1" t="s">
        <v>11</v>
      </c>
      <c r="B247" s="1" t="s">
        <v>13</v>
      </c>
    </row>
    <row r="248" spans="1:2" x14ac:dyDescent="0.2">
      <c r="A248" s="1">
        <v>2001</v>
      </c>
      <c r="B248" s="7">
        <f>accepted!B244+rejected!B244</f>
        <v>1727</v>
      </c>
    </row>
    <row r="249" spans="1:2" x14ac:dyDescent="0.2">
      <c r="A249" s="2">
        <v>2002</v>
      </c>
      <c r="B249" s="7">
        <f>accepted!B245+rejected!B245</f>
        <v>4210</v>
      </c>
    </row>
    <row r="250" spans="1:2" x14ac:dyDescent="0.2">
      <c r="A250" s="2">
        <v>2003</v>
      </c>
      <c r="B250" s="7">
        <f>accepted!B246+rejected!B246</f>
        <v>1829</v>
      </c>
    </row>
    <row r="251" spans="1:2" x14ac:dyDescent="0.2">
      <c r="A251" s="2">
        <v>2004</v>
      </c>
      <c r="B251" s="7">
        <f>accepted!B247+rejected!B247</f>
        <v>1818</v>
      </c>
    </row>
    <row r="252" spans="1:2" x14ac:dyDescent="0.2">
      <c r="A252" s="2">
        <v>2005</v>
      </c>
      <c r="B252" s="7">
        <f>accepted!B248+rejected!B248</f>
        <v>1881</v>
      </c>
    </row>
    <row r="253" spans="1:2" x14ac:dyDescent="0.2">
      <c r="A253" s="2">
        <v>2006</v>
      </c>
      <c r="B253" s="7">
        <f>accepted!B249+rejected!B249</f>
        <v>1841</v>
      </c>
    </row>
    <row r="254" spans="1:2" x14ac:dyDescent="0.2">
      <c r="A254" s="2">
        <v>2007</v>
      </c>
      <c r="B254" s="7">
        <f>accepted!B250+rejected!B250</f>
        <v>1682</v>
      </c>
    </row>
    <row r="255" spans="1:2" x14ac:dyDescent="0.2">
      <c r="A255" s="2">
        <v>2008</v>
      </c>
      <c r="B255" s="7">
        <f>accepted!B251+rejected!B251</f>
        <v>1747</v>
      </c>
    </row>
    <row r="256" spans="1:2" x14ac:dyDescent="0.2">
      <c r="A256" s="2">
        <v>2009</v>
      </c>
      <c r="B256" s="7">
        <f>accepted!B252+rejected!B252</f>
        <v>1889</v>
      </c>
    </row>
    <row r="257" spans="1:2" x14ac:dyDescent="0.2">
      <c r="A257" s="2">
        <v>2010</v>
      </c>
      <c r="B257" s="7">
        <f>accepted!B253+rejected!B253</f>
        <v>1814</v>
      </c>
    </row>
    <row r="258" spans="1:2" x14ac:dyDescent="0.2">
      <c r="A258" s="2">
        <v>2011</v>
      </c>
      <c r="B258" s="7">
        <f>accepted!B254+rejected!B254</f>
        <v>1720</v>
      </c>
    </row>
    <row r="259" spans="1:2" x14ac:dyDescent="0.2">
      <c r="A259" s="2">
        <v>2012</v>
      </c>
      <c r="B259" s="7">
        <f>accepted!B255+rejected!B255</f>
        <v>2054</v>
      </c>
    </row>
    <row r="260" spans="1:2" x14ac:dyDescent="0.2">
      <c r="A260" s="2">
        <v>2013</v>
      </c>
      <c r="B260" s="7">
        <f>accepted!B256+rejected!B256</f>
        <v>1782</v>
      </c>
    </row>
    <row r="261" spans="1:2" x14ac:dyDescent="0.2">
      <c r="A261" s="2">
        <v>2014</v>
      </c>
      <c r="B261" s="7">
        <f>accepted!B257+rejected!B257</f>
        <v>1926</v>
      </c>
    </row>
    <row r="262" spans="1:2" x14ac:dyDescent="0.2">
      <c r="A262" s="2">
        <v>2015</v>
      </c>
      <c r="B262" s="7">
        <f>accepted!B258+rejected!B258</f>
        <v>2023</v>
      </c>
    </row>
    <row r="263" spans="1:2" x14ac:dyDescent="0.2">
      <c r="A263" s="2">
        <v>2016</v>
      </c>
      <c r="B263" s="7">
        <f>accepted!B259+rejected!B259</f>
        <v>1946</v>
      </c>
    </row>
    <row r="264" spans="1:2" x14ac:dyDescent="0.2">
      <c r="A264" s="2">
        <v>2017</v>
      </c>
      <c r="B264" s="7">
        <f>accepted!B260+rejected!B260</f>
        <v>2186</v>
      </c>
    </row>
    <row r="265" spans="1:2" x14ac:dyDescent="0.2">
      <c r="A265" s="2">
        <v>2018</v>
      </c>
      <c r="B265" s="7">
        <f>accepted!B261+rejected!B261</f>
        <v>1837</v>
      </c>
    </row>
    <row r="266" spans="1:2" x14ac:dyDescent="0.2">
      <c r="A266" s="2">
        <v>2019</v>
      </c>
      <c r="B266" s="7">
        <f>accepted!B262+rejected!B262</f>
        <v>2058</v>
      </c>
    </row>
    <row r="267" spans="1:2" x14ac:dyDescent="0.2">
      <c r="A267" s="2">
        <v>2020</v>
      </c>
      <c r="B267" s="7">
        <f>accepted!B263+rejected!B263</f>
        <v>3021</v>
      </c>
    </row>
    <row r="268" spans="1:2" x14ac:dyDescent="0.2">
      <c r="A268" s="2">
        <v>2021</v>
      </c>
      <c r="B268" s="7">
        <f>accepted!B264+rejected!B264</f>
        <v>3433</v>
      </c>
    </row>
    <row r="269" spans="1:2" x14ac:dyDescent="0.2">
      <c r="A269" s="2">
        <v>2022</v>
      </c>
      <c r="B269" s="7">
        <f>accepted!B265+rejected!B265</f>
        <v>4071</v>
      </c>
    </row>
    <row r="272" spans="1:2" ht="25.5" customHeight="1" x14ac:dyDescent="0.2">
      <c r="A272" s="24" t="s">
        <v>32</v>
      </c>
      <c r="B272" s="24"/>
    </row>
    <row r="274" spans="1:2" ht="25.5" x14ac:dyDescent="0.2">
      <c r="A274" s="1" t="s">
        <v>11</v>
      </c>
      <c r="B274" s="1" t="s">
        <v>13</v>
      </c>
    </row>
    <row r="275" spans="1:2" x14ac:dyDescent="0.2">
      <c r="A275" s="1">
        <v>2001</v>
      </c>
      <c r="B275" s="7">
        <f>accepted!B271+rejected!B271</f>
        <v>1699</v>
      </c>
    </row>
    <row r="276" spans="1:2" x14ac:dyDescent="0.2">
      <c r="A276" s="2">
        <v>2002</v>
      </c>
      <c r="B276" s="7">
        <f>accepted!B272+rejected!B272</f>
        <v>1377</v>
      </c>
    </row>
    <row r="277" spans="1:2" x14ac:dyDescent="0.2">
      <c r="A277" s="2">
        <v>2003</v>
      </c>
      <c r="B277" s="7">
        <f>accepted!B273+rejected!B273</f>
        <v>1449</v>
      </c>
    </row>
    <row r="278" spans="1:2" x14ac:dyDescent="0.2">
      <c r="A278" s="2">
        <v>2004</v>
      </c>
      <c r="B278" s="7">
        <f>accepted!B274+rejected!B274</f>
        <v>1868</v>
      </c>
    </row>
    <row r="279" spans="1:2" x14ac:dyDescent="0.2">
      <c r="A279" s="2">
        <v>2005</v>
      </c>
      <c r="B279" s="7">
        <f>accepted!B275+rejected!B275</f>
        <v>1556</v>
      </c>
    </row>
    <row r="280" spans="1:2" x14ac:dyDescent="0.2">
      <c r="A280" s="2">
        <v>2006</v>
      </c>
      <c r="B280" s="7">
        <f>accepted!B276+rejected!B276</f>
        <v>1656</v>
      </c>
    </row>
    <row r="281" spans="1:2" x14ac:dyDescent="0.2">
      <c r="A281" s="2">
        <v>2007</v>
      </c>
      <c r="B281" s="7">
        <f>accepted!B277+rejected!B277</f>
        <v>1665</v>
      </c>
    </row>
    <row r="282" spans="1:2" x14ac:dyDescent="0.2">
      <c r="A282" s="2">
        <v>2008</v>
      </c>
      <c r="B282" s="7">
        <f>accepted!B278+rejected!B278</f>
        <v>1637</v>
      </c>
    </row>
    <row r="283" spans="1:2" x14ac:dyDescent="0.2">
      <c r="A283" s="2">
        <v>2009</v>
      </c>
      <c r="B283" s="7">
        <f>accepted!B279+rejected!B279</f>
        <v>1704</v>
      </c>
    </row>
    <row r="284" spans="1:2" x14ac:dyDescent="0.2">
      <c r="A284" s="2">
        <v>2010</v>
      </c>
      <c r="B284" s="7">
        <f>accepted!B280+rejected!B280</f>
        <v>1541</v>
      </c>
    </row>
    <row r="285" spans="1:2" x14ac:dyDescent="0.2">
      <c r="A285" s="2">
        <v>2011</v>
      </c>
      <c r="B285" s="7">
        <f>accepted!B281+rejected!B281</f>
        <v>1554</v>
      </c>
    </row>
    <row r="286" spans="1:2" x14ac:dyDescent="0.2">
      <c r="A286" s="2">
        <v>2012</v>
      </c>
      <c r="B286" s="7">
        <f>accepted!B282+rejected!B282</f>
        <v>1545</v>
      </c>
    </row>
    <row r="287" spans="1:2" x14ac:dyDescent="0.2">
      <c r="A287" s="2">
        <v>2013</v>
      </c>
      <c r="B287" s="7">
        <f>accepted!B283+rejected!B283</f>
        <v>1489</v>
      </c>
    </row>
    <row r="288" spans="1:2" x14ac:dyDescent="0.2">
      <c r="A288" s="2">
        <v>2014</v>
      </c>
      <c r="B288" s="7">
        <f>accepted!B284+rejected!B284</f>
        <v>1263</v>
      </c>
    </row>
    <row r="289" spans="1:9" x14ac:dyDescent="0.2">
      <c r="A289" s="2">
        <v>2015</v>
      </c>
      <c r="B289" s="7">
        <f>accepted!B285+rejected!B285</f>
        <v>1221</v>
      </c>
    </row>
    <row r="290" spans="1:9" x14ac:dyDescent="0.2">
      <c r="A290" s="2">
        <v>2016</v>
      </c>
      <c r="B290" s="7">
        <f>accepted!B286+rejected!B286</f>
        <v>987</v>
      </c>
    </row>
    <row r="291" spans="1:9" x14ac:dyDescent="0.2">
      <c r="A291" s="2">
        <v>2017</v>
      </c>
      <c r="B291" s="7">
        <f>accepted!B287+rejected!B287</f>
        <v>1019</v>
      </c>
    </row>
    <row r="292" spans="1:9" x14ac:dyDescent="0.2">
      <c r="A292" s="2">
        <v>2018</v>
      </c>
      <c r="B292" s="7">
        <f>accepted!B288+rejected!B288</f>
        <v>1009</v>
      </c>
    </row>
    <row r="293" spans="1:9" x14ac:dyDescent="0.2">
      <c r="A293" s="2">
        <v>2019</v>
      </c>
      <c r="B293" s="7">
        <f>accepted!B289+rejected!B289</f>
        <v>878</v>
      </c>
    </row>
    <row r="294" spans="1:9" x14ac:dyDescent="0.2">
      <c r="A294" s="2">
        <v>2020</v>
      </c>
      <c r="B294" s="7">
        <f>accepted!B290+rejected!B290</f>
        <v>841</v>
      </c>
    </row>
    <row r="295" spans="1:9" x14ac:dyDescent="0.2">
      <c r="A295" s="2">
        <v>2021</v>
      </c>
      <c r="B295" s="7">
        <f>accepted!B291+rejected!B291</f>
        <v>850</v>
      </c>
    </row>
    <row r="296" spans="1:9" x14ac:dyDescent="0.2">
      <c r="A296" s="2">
        <v>2022</v>
      </c>
      <c r="B296" s="7">
        <f>accepted!B292+rejected!B292</f>
        <v>920</v>
      </c>
    </row>
    <row r="298" spans="1:9" ht="29.25" customHeight="1" x14ac:dyDescent="0.2">
      <c r="A298" s="27" t="s">
        <v>37</v>
      </c>
      <c r="B298" s="28"/>
      <c r="C298" s="28"/>
      <c r="D298" s="28"/>
      <c r="E298" s="28"/>
      <c r="F298" s="28"/>
      <c r="G298" s="28"/>
      <c r="H298" s="28"/>
      <c r="I298" s="28"/>
    </row>
    <row r="299" spans="1:9" x14ac:dyDescent="0.2">
      <c r="A299" s="9"/>
      <c r="B299" s="9"/>
      <c r="C299" s="9"/>
      <c r="D299" s="9"/>
      <c r="E299" s="9"/>
      <c r="F299" s="9"/>
      <c r="G299" s="9"/>
      <c r="H299" s="9"/>
      <c r="I299" s="9"/>
    </row>
    <row r="300" spans="1:9" x14ac:dyDescent="0.2">
      <c r="A300" s="9"/>
      <c r="B300" s="9"/>
      <c r="C300" s="9"/>
      <c r="D300" s="9"/>
      <c r="E300" s="9"/>
      <c r="F300" s="9"/>
      <c r="G300" s="9"/>
      <c r="H300" s="9"/>
      <c r="I300" s="9"/>
    </row>
    <row r="301" spans="1:9" x14ac:dyDescent="0.2">
      <c r="A301" s="25" t="s">
        <v>5</v>
      </c>
      <c r="B301" s="25"/>
    </row>
    <row r="302" spans="1:9" ht="6.75" customHeight="1" x14ac:dyDescent="0.2"/>
    <row r="303" spans="1:9" ht="25.5" x14ac:dyDescent="0.2">
      <c r="A303" s="1" t="s">
        <v>11</v>
      </c>
      <c r="B303" s="1" t="s">
        <v>13</v>
      </c>
    </row>
    <row r="304" spans="1:9" x14ac:dyDescent="0.2">
      <c r="A304" s="1">
        <v>2001</v>
      </c>
      <c r="B304" s="7">
        <f>accepted!B300+rejected!B299</f>
        <v>76</v>
      </c>
    </row>
    <row r="305" spans="1:2" x14ac:dyDescent="0.2">
      <c r="A305" s="2">
        <v>2002</v>
      </c>
      <c r="B305" s="7">
        <f>accepted!B301+rejected!B300</f>
        <v>58</v>
      </c>
    </row>
    <row r="306" spans="1:2" x14ac:dyDescent="0.2">
      <c r="A306" s="2">
        <v>2003</v>
      </c>
      <c r="B306" s="7">
        <f>accepted!B302+rejected!B301</f>
        <v>82</v>
      </c>
    </row>
    <row r="307" spans="1:2" x14ac:dyDescent="0.2">
      <c r="A307" s="2">
        <v>2004</v>
      </c>
      <c r="B307" s="7">
        <f>accepted!B303+rejected!B302</f>
        <v>68</v>
      </c>
    </row>
    <row r="308" spans="1:2" x14ac:dyDescent="0.2">
      <c r="A308" s="2">
        <v>2005</v>
      </c>
      <c r="B308" s="7">
        <f>accepted!B304+rejected!B303</f>
        <v>88</v>
      </c>
    </row>
    <row r="309" spans="1:2" x14ac:dyDescent="0.2">
      <c r="A309" s="2">
        <v>2006</v>
      </c>
      <c r="B309" s="7">
        <f>accepted!B305+rejected!B304</f>
        <v>76</v>
      </c>
    </row>
    <row r="310" spans="1:2" x14ac:dyDescent="0.2">
      <c r="A310" s="2">
        <v>2007</v>
      </c>
      <c r="B310" s="7">
        <f>accepted!B306+rejected!B305</f>
        <v>75</v>
      </c>
    </row>
    <row r="311" spans="1:2" x14ac:dyDescent="0.2">
      <c r="A311" s="2">
        <v>2008</v>
      </c>
      <c r="B311" s="7">
        <f>accepted!B307+rejected!B306</f>
        <v>61</v>
      </c>
    </row>
    <row r="312" spans="1:2" x14ac:dyDescent="0.2">
      <c r="A312" s="2">
        <v>2009</v>
      </c>
      <c r="B312" s="7">
        <f>accepted!B308+rejected!B307</f>
        <v>80</v>
      </c>
    </row>
    <row r="313" spans="1:2" x14ac:dyDescent="0.2">
      <c r="A313" s="2">
        <v>2010</v>
      </c>
      <c r="B313" s="7">
        <f>accepted!B309+rejected!B308</f>
        <v>68</v>
      </c>
    </row>
    <row r="314" spans="1:2" x14ac:dyDescent="0.2">
      <c r="A314" s="2">
        <v>2011</v>
      </c>
      <c r="B314" s="7">
        <f>accepted!B310+rejected!B309</f>
        <v>59</v>
      </c>
    </row>
    <row r="315" spans="1:2" x14ac:dyDescent="0.2">
      <c r="A315" s="2">
        <v>2012</v>
      </c>
      <c r="B315" s="7">
        <f>accepted!B311+rejected!B310</f>
        <v>70</v>
      </c>
    </row>
    <row r="316" spans="1:2" x14ac:dyDescent="0.2">
      <c r="A316" s="2">
        <v>2013</v>
      </c>
      <c r="B316" s="7">
        <f>accepted!B312+rejected!B311</f>
        <v>43</v>
      </c>
    </row>
    <row r="317" spans="1:2" x14ac:dyDescent="0.2">
      <c r="A317" s="2">
        <v>2014</v>
      </c>
      <c r="B317" s="7">
        <f>accepted!B313+rejected!B312</f>
        <v>39</v>
      </c>
    </row>
    <row r="318" spans="1:2" x14ac:dyDescent="0.2">
      <c r="A318" s="2">
        <v>2015</v>
      </c>
      <c r="B318" s="7">
        <f>accepted!B314+rejected!B313</f>
        <v>29</v>
      </c>
    </row>
    <row r="319" spans="1:2" x14ac:dyDescent="0.2">
      <c r="A319" s="2">
        <v>2016</v>
      </c>
      <c r="B319" s="7">
        <f>accepted!B315+rejected!B314</f>
        <v>45</v>
      </c>
    </row>
    <row r="320" spans="1:2" x14ac:dyDescent="0.2">
      <c r="A320" s="2">
        <v>2017</v>
      </c>
      <c r="B320" s="7">
        <f>accepted!B316+rejected!B315</f>
        <v>30</v>
      </c>
    </row>
    <row r="321" spans="1:2" x14ac:dyDescent="0.2">
      <c r="A321" s="2">
        <v>2018</v>
      </c>
      <c r="B321" s="7">
        <f>accepted!B317+rejected!B316</f>
        <v>45</v>
      </c>
    </row>
    <row r="322" spans="1:2" x14ac:dyDescent="0.2">
      <c r="A322" s="2">
        <v>2019</v>
      </c>
      <c r="B322" s="7">
        <f>accepted!B318+rejected!B317</f>
        <v>50</v>
      </c>
    </row>
    <row r="323" spans="1:2" x14ac:dyDescent="0.2">
      <c r="A323" s="2">
        <v>2020</v>
      </c>
      <c r="B323" s="7">
        <f>accepted!B319+rejected!B318</f>
        <v>47</v>
      </c>
    </row>
    <row r="324" spans="1:2" x14ac:dyDescent="0.2">
      <c r="A324" s="2">
        <v>2021</v>
      </c>
      <c r="B324" s="7">
        <f>accepted!B320+rejected!B319</f>
        <v>20</v>
      </c>
    </row>
    <row r="325" spans="1:2" x14ac:dyDescent="0.2">
      <c r="A325" s="2">
        <v>2022</v>
      </c>
      <c r="B325" s="7">
        <f>accepted!B321+rejected!B320</f>
        <v>49</v>
      </c>
    </row>
    <row r="327" spans="1:2" x14ac:dyDescent="0.2">
      <c r="A327" s="25" t="s">
        <v>6</v>
      </c>
      <c r="B327" s="25"/>
    </row>
    <row r="328" spans="1:2" ht="7.5" customHeight="1" x14ac:dyDescent="0.2"/>
    <row r="329" spans="1:2" ht="25.5" x14ac:dyDescent="0.2">
      <c r="A329" s="1" t="s">
        <v>11</v>
      </c>
      <c r="B329" s="1" t="s">
        <v>13</v>
      </c>
    </row>
    <row r="330" spans="1:2" x14ac:dyDescent="0.2">
      <c r="A330" s="1">
        <v>2001</v>
      </c>
      <c r="B330" s="7">
        <f>accepted!B327+rejected!B326</f>
        <v>72</v>
      </c>
    </row>
    <row r="331" spans="1:2" x14ac:dyDescent="0.2">
      <c r="A331" s="2">
        <v>2002</v>
      </c>
      <c r="B331" s="7">
        <f>accepted!B328+rejected!B327</f>
        <v>185</v>
      </c>
    </row>
    <row r="332" spans="1:2" x14ac:dyDescent="0.2">
      <c r="A332" s="2">
        <v>2003</v>
      </c>
      <c r="B332" s="7">
        <f>accepted!B329+rejected!B328</f>
        <v>209</v>
      </c>
    </row>
    <row r="333" spans="1:2" x14ac:dyDescent="0.2">
      <c r="A333" s="2">
        <v>2004</v>
      </c>
      <c r="B333" s="7">
        <f>accepted!B330+rejected!B329</f>
        <v>209</v>
      </c>
    </row>
    <row r="334" spans="1:2" x14ac:dyDescent="0.2">
      <c r="A334" s="2">
        <v>2005</v>
      </c>
      <c r="B334" s="7">
        <f>accepted!B331+rejected!B330</f>
        <v>277</v>
      </c>
    </row>
    <row r="335" spans="1:2" x14ac:dyDescent="0.2">
      <c r="A335" s="2">
        <v>2006</v>
      </c>
      <c r="B335" s="7">
        <f>accepted!B332+rejected!B331</f>
        <v>248</v>
      </c>
    </row>
    <row r="336" spans="1:2" x14ac:dyDescent="0.2">
      <c r="A336" s="2">
        <v>2007</v>
      </c>
      <c r="B336" s="7">
        <f>accepted!B333+rejected!B332</f>
        <v>205</v>
      </c>
    </row>
    <row r="337" spans="1:2" x14ac:dyDescent="0.2">
      <c r="A337" s="2">
        <v>2008</v>
      </c>
      <c r="B337" s="7">
        <f>accepted!B334+rejected!B333</f>
        <v>226</v>
      </c>
    </row>
    <row r="338" spans="1:2" x14ac:dyDescent="0.2">
      <c r="A338" s="2">
        <v>2009</v>
      </c>
      <c r="B338" s="7">
        <f>accepted!B335+rejected!B334</f>
        <v>295</v>
      </c>
    </row>
    <row r="339" spans="1:2" x14ac:dyDescent="0.2">
      <c r="A339" s="2">
        <v>2010</v>
      </c>
      <c r="B339" s="7">
        <f>accepted!B336+rejected!B335</f>
        <v>278</v>
      </c>
    </row>
    <row r="340" spans="1:2" x14ac:dyDescent="0.2">
      <c r="A340" s="2">
        <v>2011</v>
      </c>
      <c r="B340" s="7">
        <f>accepted!B337+rejected!B336</f>
        <v>272</v>
      </c>
    </row>
    <row r="341" spans="1:2" x14ac:dyDescent="0.2">
      <c r="A341" s="2">
        <v>2012</v>
      </c>
      <c r="B341" s="7">
        <f>accepted!B338+rejected!B337</f>
        <v>286</v>
      </c>
    </row>
    <row r="342" spans="1:2" x14ac:dyDescent="0.2">
      <c r="A342" s="2">
        <v>2013</v>
      </c>
      <c r="B342" s="7">
        <f>accepted!B339+rejected!B338</f>
        <v>253</v>
      </c>
    </row>
    <row r="343" spans="1:2" x14ac:dyDescent="0.2">
      <c r="A343" s="2">
        <v>2014</v>
      </c>
      <c r="B343" s="7">
        <f>accepted!B340+rejected!B339</f>
        <v>276</v>
      </c>
    </row>
    <row r="344" spans="1:2" x14ac:dyDescent="0.2">
      <c r="A344" s="2">
        <v>2015</v>
      </c>
      <c r="B344" s="7">
        <f>accepted!B341+rejected!B340</f>
        <v>243</v>
      </c>
    </row>
    <row r="345" spans="1:2" x14ac:dyDescent="0.2">
      <c r="A345" s="2">
        <v>2016</v>
      </c>
      <c r="B345" s="7">
        <f>accepted!B342+rejected!B341</f>
        <v>249</v>
      </c>
    </row>
    <row r="346" spans="1:2" x14ac:dyDescent="0.2">
      <c r="A346" s="2">
        <v>2017</v>
      </c>
      <c r="B346" s="7">
        <f>accepted!B343+rejected!B342</f>
        <v>221</v>
      </c>
    </row>
    <row r="347" spans="1:2" x14ac:dyDescent="0.2">
      <c r="A347" s="2">
        <v>2018</v>
      </c>
      <c r="B347" s="7">
        <f>accepted!B344+rejected!B343</f>
        <v>201</v>
      </c>
    </row>
    <row r="348" spans="1:2" x14ac:dyDescent="0.2">
      <c r="A348" s="2">
        <v>2019</v>
      </c>
      <c r="B348" s="7">
        <f>accepted!B345+rejected!B344</f>
        <v>182</v>
      </c>
    </row>
    <row r="349" spans="1:2" x14ac:dyDescent="0.2">
      <c r="A349" s="2">
        <v>2020</v>
      </c>
      <c r="B349" s="7">
        <f>accepted!B346+rejected!B345</f>
        <v>194</v>
      </c>
    </row>
    <row r="350" spans="1:2" x14ac:dyDescent="0.2">
      <c r="A350" s="2">
        <v>2021</v>
      </c>
      <c r="B350" s="7">
        <f>accepted!B347+rejected!B346</f>
        <v>187</v>
      </c>
    </row>
    <row r="351" spans="1:2" x14ac:dyDescent="0.2">
      <c r="A351" s="2">
        <v>2022</v>
      </c>
      <c r="B351" s="7">
        <f>accepted!B348+rejected!B347</f>
        <v>188</v>
      </c>
    </row>
    <row r="353" spans="1:2" x14ac:dyDescent="0.2">
      <c r="A353" s="25" t="s">
        <v>7</v>
      </c>
      <c r="B353" s="25"/>
    </row>
    <row r="355" spans="1:2" ht="25.5" x14ac:dyDescent="0.2">
      <c r="A355" s="1" t="s">
        <v>11</v>
      </c>
      <c r="B355" s="1" t="s">
        <v>13</v>
      </c>
    </row>
    <row r="356" spans="1:2" x14ac:dyDescent="0.2">
      <c r="A356" s="1">
        <v>2001</v>
      </c>
      <c r="B356" s="7">
        <f>accepted!B354+rejected!B353</f>
        <v>1642</v>
      </c>
    </row>
    <row r="357" spans="1:2" x14ac:dyDescent="0.2">
      <c r="A357" s="2">
        <v>2002</v>
      </c>
      <c r="B357" s="7">
        <f>accepted!B355+rejected!B354</f>
        <v>1479</v>
      </c>
    </row>
    <row r="358" spans="1:2" x14ac:dyDescent="0.2">
      <c r="A358" s="2">
        <v>2003</v>
      </c>
      <c r="B358" s="7">
        <f>accepted!B356+rejected!B355</f>
        <v>1650</v>
      </c>
    </row>
    <row r="359" spans="1:2" x14ac:dyDescent="0.2">
      <c r="A359" s="2">
        <v>2004</v>
      </c>
      <c r="B359" s="7">
        <f>accepted!B357+rejected!B356</f>
        <v>1420</v>
      </c>
    </row>
    <row r="360" spans="1:2" x14ac:dyDescent="0.2">
      <c r="A360" s="2">
        <v>2005</v>
      </c>
      <c r="B360" s="7">
        <f>accepted!B358+rejected!B357</f>
        <v>1379</v>
      </c>
    </row>
    <row r="361" spans="1:2" x14ac:dyDescent="0.2">
      <c r="A361" s="2">
        <v>2006</v>
      </c>
      <c r="B361" s="7">
        <f>accepted!B359+rejected!B358</f>
        <v>1383</v>
      </c>
    </row>
    <row r="362" spans="1:2" x14ac:dyDescent="0.2">
      <c r="A362" s="2">
        <v>2007</v>
      </c>
      <c r="B362" s="7">
        <f>accepted!B360+rejected!B359</f>
        <v>1295</v>
      </c>
    </row>
    <row r="363" spans="1:2" x14ac:dyDescent="0.2">
      <c r="A363" s="2">
        <v>2008</v>
      </c>
      <c r="B363" s="7">
        <f>accepted!B361+rejected!B360</f>
        <v>1594</v>
      </c>
    </row>
    <row r="364" spans="1:2" x14ac:dyDescent="0.2">
      <c r="A364" s="2">
        <v>2009</v>
      </c>
      <c r="B364" s="7">
        <f>accepted!B362+rejected!B361</f>
        <v>1626</v>
      </c>
    </row>
    <row r="365" spans="1:2" x14ac:dyDescent="0.2">
      <c r="A365" s="2">
        <v>2010</v>
      </c>
      <c r="B365" s="7">
        <f>accepted!B363+rejected!B362</f>
        <v>1692</v>
      </c>
    </row>
    <row r="366" spans="1:2" x14ac:dyDescent="0.2">
      <c r="A366" s="2">
        <v>2011</v>
      </c>
      <c r="B366" s="7">
        <f>accepted!B364+rejected!B363</f>
        <v>1506</v>
      </c>
    </row>
    <row r="367" spans="1:2" x14ac:dyDescent="0.2">
      <c r="A367" s="2">
        <v>2012</v>
      </c>
      <c r="B367" s="7">
        <f>accepted!B365+rejected!B364</f>
        <v>1720</v>
      </c>
    </row>
    <row r="368" spans="1:2" x14ac:dyDescent="0.2">
      <c r="A368" s="2">
        <v>2013</v>
      </c>
      <c r="B368" s="7">
        <f>accepted!B366+rejected!B365</f>
        <v>1556</v>
      </c>
    </row>
    <row r="369" spans="1:2" x14ac:dyDescent="0.2">
      <c r="A369" s="2">
        <v>2014</v>
      </c>
      <c r="B369" s="7">
        <f>accepted!B367+rejected!B366</f>
        <v>1447</v>
      </c>
    </row>
    <row r="370" spans="1:2" x14ac:dyDescent="0.2">
      <c r="A370" s="2">
        <v>2015</v>
      </c>
      <c r="B370" s="7">
        <f>accepted!B368+rejected!B367</f>
        <v>1456</v>
      </c>
    </row>
    <row r="371" spans="1:2" x14ac:dyDescent="0.2">
      <c r="A371" s="2">
        <v>2016</v>
      </c>
      <c r="B371" s="7">
        <f>accepted!B369+rejected!B368</f>
        <v>1585</v>
      </c>
    </row>
    <row r="372" spans="1:2" x14ac:dyDescent="0.2">
      <c r="A372" s="2">
        <v>2017</v>
      </c>
      <c r="B372" s="7">
        <f>accepted!B370+rejected!B369</f>
        <v>1442</v>
      </c>
    </row>
    <row r="373" spans="1:2" x14ac:dyDescent="0.2">
      <c r="A373" s="2">
        <v>2018</v>
      </c>
      <c r="B373" s="7">
        <f>accepted!B371+rejected!B370</f>
        <v>1539</v>
      </c>
    </row>
    <row r="374" spans="1:2" x14ac:dyDescent="0.2">
      <c r="A374" s="2">
        <v>2019</v>
      </c>
      <c r="B374" s="7">
        <f>accepted!B372+rejected!B371</f>
        <v>1010</v>
      </c>
    </row>
    <row r="375" spans="1:2" x14ac:dyDescent="0.2">
      <c r="A375" s="2">
        <v>2020</v>
      </c>
      <c r="B375" s="7">
        <f>accepted!B373+rejected!B372</f>
        <v>1278</v>
      </c>
    </row>
    <row r="376" spans="1:2" x14ac:dyDescent="0.2">
      <c r="A376" s="2">
        <v>2021</v>
      </c>
      <c r="B376" s="7">
        <f>accepted!B374+rejected!B373</f>
        <v>1483</v>
      </c>
    </row>
    <row r="377" spans="1:2" x14ac:dyDescent="0.2">
      <c r="A377" s="2">
        <v>2022</v>
      </c>
      <c r="B377" s="7">
        <f>accepted!B375+rejected!B374</f>
        <v>1890</v>
      </c>
    </row>
    <row r="378" spans="1:2" x14ac:dyDescent="0.2">
      <c r="A378" s="4"/>
      <c r="B378" s="22"/>
    </row>
    <row r="379" spans="1:2" x14ac:dyDescent="0.2">
      <c r="A379" s="25" t="s">
        <v>8</v>
      </c>
      <c r="B379" s="25"/>
    </row>
    <row r="381" spans="1:2" ht="25.5" x14ac:dyDescent="0.2">
      <c r="A381" s="1" t="s">
        <v>11</v>
      </c>
      <c r="B381" s="1" t="s">
        <v>13</v>
      </c>
    </row>
    <row r="382" spans="1:2" x14ac:dyDescent="0.2">
      <c r="A382" s="1">
        <v>2001</v>
      </c>
      <c r="B382" s="7">
        <f>accepted!B381+rejected!B380</f>
        <v>82300</v>
      </c>
    </row>
    <row r="383" spans="1:2" x14ac:dyDescent="0.2">
      <c r="A383" s="2">
        <v>2002</v>
      </c>
      <c r="B383" s="7">
        <f>accepted!B382+rejected!B381</f>
        <v>94495</v>
      </c>
    </row>
    <row r="384" spans="1:2" x14ac:dyDescent="0.2">
      <c r="A384" s="2">
        <v>2003</v>
      </c>
      <c r="B384" s="7">
        <f>accepted!B383+rejected!B382</f>
        <v>97668</v>
      </c>
    </row>
    <row r="385" spans="1:2" x14ac:dyDescent="0.2">
      <c r="A385" s="2">
        <v>2004</v>
      </c>
      <c r="B385" s="7">
        <f>accepted!B384+rejected!B383</f>
        <v>102993</v>
      </c>
    </row>
    <row r="386" spans="1:2" x14ac:dyDescent="0.2">
      <c r="A386" s="2">
        <v>2005</v>
      </c>
      <c r="B386" s="7">
        <f>accepted!B385+rejected!B384</f>
        <v>109246</v>
      </c>
    </row>
    <row r="387" spans="1:2" x14ac:dyDescent="0.2">
      <c r="A387" s="2">
        <v>2006</v>
      </c>
      <c r="B387" s="7">
        <f>accepted!B386+rejected!B385</f>
        <v>108610</v>
      </c>
    </row>
    <row r="388" spans="1:2" x14ac:dyDescent="0.2">
      <c r="A388" s="2">
        <v>2007</v>
      </c>
      <c r="B388" s="7">
        <f>accepted!B387+rejected!B386</f>
        <v>116196</v>
      </c>
    </row>
    <row r="389" spans="1:2" x14ac:dyDescent="0.2">
      <c r="A389" s="2">
        <v>2008</v>
      </c>
      <c r="B389" s="7">
        <f>accepted!B388+rejected!B387</f>
        <v>131709</v>
      </c>
    </row>
    <row r="390" spans="1:2" x14ac:dyDescent="0.2">
      <c r="A390" s="2">
        <v>2009</v>
      </c>
      <c r="B390" s="7">
        <f>accepted!B389+rejected!B388</f>
        <v>142650</v>
      </c>
    </row>
    <row r="391" spans="1:2" x14ac:dyDescent="0.2">
      <c r="A391" s="2">
        <v>2010</v>
      </c>
      <c r="B391" s="7">
        <f>accepted!B390+rejected!B389</f>
        <v>136317</v>
      </c>
    </row>
    <row r="392" spans="1:2" x14ac:dyDescent="0.2">
      <c r="A392" s="2">
        <v>2011</v>
      </c>
      <c r="B392" s="7">
        <f>accepted!B391+rejected!B390</f>
        <v>145992</v>
      </c>
    </row>
    <row r="393" spans="1:2" x14ac:dyDescent="0.2">
      <c r="A393" s="2">
        <v>2012</v>
      </c>
      <c r="B393" s="7">
        <f>accepted!B392+rejected!B391</f>
        <v>136034</v>
      </c>
    </row>
    <row r="394" spans="1:2" x14ac:dyDescent="0.2">
      <c r="A394" s="2">
        <v>2013</v>
      </c>
      <c r="B394" s="7">
        <f>accepted!B393+rejected!B392</f>
        <v>128233</v>
      </c>
    </row>
    <row r="395" spans="1:2" x14ac:dyDescent="0.2">
      <c r="A395" s="2">
        <v>2014</v>
      </c>
      <c r="B395" s="7">
        <f>accepted!B394+rejected!B393</f>
        <v>114556</v>
      </c>
    </row>
    <row r="396" spans="1:2" x14ac:dyDescent="0.2">
      <c r="A396" s="2">
        <v>2015</v>
      </c>
      <c r="B396" s="7">
        <f>accepted!B395+rejected!B394</f>
        <v>108860</v>
      </c>
    </row>
    <row r="397" spans="1:2" x14ac:dyDescent="0.2">
      <c r="A397" s="2">
        <v>2016</v>
      </c>
      <c r="B397" s="7">
        <f>accepted!B396+rejected!B395</f>
        <v>106220</v>
      </c>
    </row>
    <row r="398" spans="1:2" x14ac:dyDescent="0.2">
      <c r="A398" s="2">
        <v>2017</v>
      </c>
      <c r="B398" s="7">
        <f>accepted!B397+rejected!B396</f>
        <v>113748</v>
      </c>
    </row>
    <row r="399" spans="1:2" x14ac:dyDescent="0.2">
      <c r="A399" s="2">
        <v>2018</v>
      </c>
      <c r="B399" s="7">
        <f>accepted!B398+rejected!B397</f>
        <v>128324</v>
      </c>
    </row>
    <row r="400" spans="1:2" x14ac:dyDescent="0.2">
      <c r="A400" s="2">
        <v>2019</v>
      </c>
      <c r="B400" s="7">
        <f>accepted!B399+rejected!B398</f>
        <v>136828</v>
      </c>
    </row>
    <row r="401" spans="1:2" x14ac:dyDescent="0.2">
      <c r="A401" s="2">
        <v>2020</v>
      </c>
      <c r="B401" s="7">
        <f>accepted!B400+rejected!B399</f>
        <v>139426</v>
      </c>
    </row>
    <row r="402" spans="1:2" x14ac:dyDescent="0.2">
      <c r="A402" s="2">
        <v>2021</v>
      </c>
      <c r="B402" s="7">
        <f>accepted!B401+rejected!B400</f>
        <v>129071</v>
      </c>
    </row>
    <row r="403" spans="1:2" x14ac:dyDescent="0.2">
      <c r="A403" s="2">
        <v>2022</v>
      </c>
      <c r="B403" s="7">
        <f>accepted!B402+rejected!B401</f>
        <v>126541</v>
      </c>
    </row>
    <row r="404" spans="1:2" x14ac:dyDescent="0.2">
      <c r="A404" s="4"/>
      <c r="B404" s="22"/>
    </row>
    <row r="405" spans="1:2" ht="26.25" customHeight="1" x14ac:dyDescent="0.2">
      <c r="A405" s="24" t="s">
        <v>9</v>
      </c>
      <c r="B405" s="24"/>
    </row>
    <row r="407" spans="1:2" ht="25.5" x14ac:dyDescent="0.2">
      <c r="A407" s="1" t="s">
        <v>11</v>
      </c>
      <c r="B407" s="1" t="s">
        <v>13</v>
      </c>
    </row>
    <row r="408" spans="1:2" x14ac:dyDescent="0.2">
      <c r="A408" s="1">
        <v>2001</v>
      </c>
      <c r="B408" s="7">
        <f>accepted!B408+rejected!B406</f>
        <v>4727</v>
      </c>
    </row>
    <row r="409" spans="1:2" x14ac:dyDescent="0.2">
      <c r="A409" s="2">
        <v>2002</v>
      </c>
      <c r="B409" s="7">
        <f>accepted!B409+rejected!B407</f>
        <v>2853</v>
      </c>
    </row>
    <row r="410" spans="1:2" x14ac:dyDescent="0.2">
      <c r="A410" s="2">
        <v>2003</v>
      </c>
      <c r="B410" s="7">
        <f>accepted!B410+rejected!B408</f>
        <v>2772</v>
      </c>
    </row>
    <row r="411" spans="1:2" x14ac:dyDescent="0.2">
      <c r="A411" s="2">
        <v>2004</v>
      </c>
      <c r="B411" s="7">
        <f>accepted!B411+rejected!B409</f>
        <v>3936</v>
      </c>
    </row>
    <row r="412" spans="1:2" x14ac:dyDescent="0.2">
      <c r="A412" s="2">
        <v>2005</v>
      </c>
      <c r="B412" s="7">
        <f>accepted!B412+rejected!B410</f>
        <v>3742</v>
      </c>
    </row>
    <row r="413" spans="1:2" x14ac:dyDescent="0.2">
      <c r="A413" s="2">
        <v>2006</v>
      </c>
      <c r="B413" s="7">
        <f>accepted!B413+rejected!B411</f>
        <v>5510</v>
      </c>
    </row>
    <row r="414" spans="1:2" x14ac:dyDescent="0.2">
      <c r="A414" s="2">
        <v>2007</v>
      </c>
      <c r="B414" s="7">
        <f>accepted!B414+rejected!B412</f>
        <v>3331</v>
      </c>
    </row>
    <row r="415" spans="1:2" x14ac:dyDescent="0.2">
      <c r="A415" s="2">
        <v>2008</v>
      </c>
      <c r="B415" s="7">
        <f>accepted!B415+rejected!B413</f>
        <v>2669</v>
      </c>
    </row>
    <row r="416" spans="1:2" x14ac:dyDescent="0.2">
      <c r="A416" s="2">
        <v>2009</v>
      </c>
      <c r="B416" s="7">
        <f>accepted!B416+rejected!B414</f>
        <v>2711</v>
      </c>
    </row>
    <row r="417" spans="1:9" x14ac:dyDescent="0.2">
      <c r="A417" s="2">
        <v>2010</v>
      </c>
      <c r="B417" s="7">
        <f>accepted!B417+rejected!B415</f>
        <v>4157</v>
      </c>
    </row>
    <row r="418" spans="1:9" x14ac:dyDescent="0.2">
      <c r="A418" s="2">
        <v>2011</v>
      </c>
      <c r="B418" s="7">
        <f>accepted!B418+rejected!B416</f>
        <v>4875</v>
      </c>
    </row>
    <row r="419" spans="1:9" x14ac:dyDescent="0.2">
      <c r="A419" s="2">
        <v>2012</v>
      </c>
      <c r="B419" s="7">
        <f>accepted!B419+rejected!B417</f>
        <v>6569</v>
      </c>
    </row>
    <row r="420" spans="1:9" x14ac:dyDescent="0.2">
      <c r="A420" s="2">
        <v>2013</v>
      </c>
      <c r="B420" s="7">
        <f>accepted!B420+rejected!B418</f>
        <v>12836</v>
      </c>
    </row>
    <row r="421" spans="1:9" x14ac:dyDescent="0.2">
      <c r="A421" s="2">
        <v>2014</v>
      </c>
      <c r="B421" s="7">
        <f>accepted!B421+rejected!B419</f>
        <v>12807</v>
      </c>
    </row>
    <row r="422" spans="1:9" x14ac:dyDescent="0.2">
      <c r="A422" s="2">
        <v>2015</v>
      </c>
      <c r="B422" s="7">
        <f>accepted!B422+rejected!B420</f>
        <v>6289</v>
      </c>
    </row>
    <row r="423" spans="1:9" x14ac:dyDescent="0.2">
      <c r="A423" s="2">
        <v>2016</v>
      </c>
      <c r="B423" s="7">
        <f>accepted!B423+rejected!B421</f>
        <v>5809</v>
      </c>
    </row>
    <row r="424" spans="1:9" x14ac:dyDescent="0.2">
      <c r="A424" s="2">
        <v>2017</v>
      </c>
      <c r="B424" s="7">
        <f>accepted!B424+rejected!B422</f>
        <v>3377</v>
      </c>
    </row>
    <row r="425" spans="1:9" x14ac:dyDescent="0.2">
      <c r="A425" s="2">
        <v>2018</v>
      </c>
      <c r="B425" s="7">
        <f>accepted!B425+rejected!B423</f>
        <v>2698</v>
      </c>
    </row>
    <row r="426" spans="1:9" x14ac:dyDescent="0.2">
      <c r="A426" s="2">
        <v>2019</v>
      </c>
      <c r="B426" s="7">
        <f>accepted!B426+rejected!B424</f>
        <v>2720</v>
      </c>
    </row>
    <row r="427" spans="1:9" x14ac:dyDescent="0.2">
      <c r="A427" s="2">
        <v>2020</v>
      </c>
      <c r="B427" s="7">
        <f>accepted!B427+rejected!B425</f>
        <v>2230</v>
      </c>
    </row>
    <row r="428" spans="1:9" x14ac:dyDescent="0.2">
      <c r="A428" s="2">
        <v>2021</v>
      </c>
      <c r="B428" s="7">
        <f>accepted!B428+rejected!B426</f>
        <v>3210</v>
      </c>
    </row>
    <row r="429" spans="1:9" x14ac:dyDescent="0.2">
      <c r="A429" s="2">
        <v>2022</v>
      </c>
      <c r="B429" s="7">
        <f>accepted!B429+rejected!B427</f>
        <v>3429</v>
      </c>
    </row>
    <row r="432" spans="1:9" x14ac:dyDescent="0.2">
      <c r="A432" s="10" t="s">
        <v>23</v>
      </c>
      <c r="B432" s="10"/>
      <c r="C432" s="10"/>
      <c r="D432" s="10"/>
      <c r="E432" s="10"/>
      <c r="F432" s="23" t="s">
        <v>14</v>
      </c>
      <c r="G432" s="23"/>
      <c r="H432" s="23"/>
      <c r="I432" s="23"/>
    </row>
    <row r="433" spans="1:9" x14ac:dyDescent="0.2">
      <c r="A433" s="13">
        <v>45168</v>
      </c>
      <c r="B433" s="10"/>
      <c r="C433" s="10"/>
      <c r="D433" s="10"/>
      <c r="E433" s="10"/>
      <c r="F433" s="23" t="s">
        <v>15</v>
      </c>
      <c r="G433" s="23"/>
      <c r="H433" s="23"/>
      <c r="I433" s="23"/>
    </row>
  </sheetData>
  <mergeCells count="21">
    <mergeCell ref="A219:B219"/>
    <mergeCell ref="A245:B245"/>
    <mergeCell ref="A272:B272"/>
    <mergeCell ref="A149:B149"/>
    <mergeCell ref="F433:I433"/>
    <mergeCell ref="A298:I298"/>
    <mergeCell ref="A327:B327"/>
    <mergeCell ref="A353:B353"/>
    <mergeCell ref="A379:B379"/>
    <mergeCell ref="A405:B405"/>
    <mergeCell ref="F432:I432"/>
    <mergeCell ref="A301:B301"/>
    <mergeCell ref="A129:B129"/>
    <mergeCell ref="A201:B201"/>
    <mergeCell ref="A87:B87"/>
    <mergeCell ref="A58:I58"/>
    <mergeCell ref="A1:I1"/>
    <mergeCell ref="A4:B4"/>
    <mergeCell ref="A31:B31"/>
    <mergeCell ref="A60:B60"/>
    <mergeCell ref="A175:B175"/>
  </mergeCells>
  <pageMargins left="0.74803149606299213" right="0.55118110236220474" top="0" bottom="0" header="0.51181102362204722" footer="0.51181102362204722"/>
  <pageSetup paperSize="9" scale="82" orientation="portrait" r:id="rId1"/>
  <headerFooter alignWithMargins="0"/>
  <rowBreaks count="4" manualBreakCount="4">
    <brk id="86" max="16383" man="1"/>
    <brk id="217" max="16383" man="1"/>
    <brk id="299" max="16383" man="1"/>
    <brk id="3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accepted</vt:lpstr>
      <vt:lpstr>rejected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Stella Nicolaou</cp:lastModifiedBy>
  <cp:lastPrinted>2018-04-02T12:11:10Z</cp:lastPrinted>
  <dcterms:created xsi:type="dcterms:W3CDTF">2006-04-10T06:42:45Z</dcterms:created>
  <dcterms:modified xsi:type="dcterms:W3CDTF">2023-08-31T11:43:50Z</dcterms:modified>
</cp:coreProperties>
</file>