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atistics\Applications\"/>
    </mc:Choice>
  </mc:AlternateContent>
  <bookViews>
    <workbookView xWindow="0" yWindow="0" windowWidth="11490" windowHeight="5130" activeTab="2"/>
  </bookViews>
  <sheets>
    <sheet name="accepted" sheetId="1" r:id="rId1"/>
    <sheet name="rejected" sheetId="5" r:id="rId2"/>
    <sheet name="total" sheetId="6" r:id="rId3"/>
  </sheets>
  <calcPr calcId="152511"/>
</workbook>
</file>

<file path=xl/calcChain.xml><?xml version="1.0" encoding="utf-8"?>
<calcChain xmlns="http://schemas.openxmlformats.org/spreadsheetml/2006/main">
  <c r="B42" i="1" l="1"/>
  <c r="B44" i="6" s="1"/>
  <c r="B93" i="6"/>
  <c r="B313" i="6"/>
  <c r="B314" i="6"/>
  <c r="B292" i="6"/>
  <c r="B293" i="6"/>
  <c r="B271" i="6"/>
  <c r="B272" i="6"/>
  <c r="B249" i="6"/>
  <c r="B250" i="6"/>
  <c r="B227" i="6"/>
  <c r="B228" i="6"/>
  <c r="B203" i="6"/>
  <c r="B204" i="6"/>
  <c r="B181" i="6"/>
  <c r="B182" i="6"/>
  <c r="B159" i="6"/>
  <c r="B137" i="6"/>
  <c r="B138" i="6"/>
  <c r="B115" i="6"/>
  <c r="B116" i="6"/>
  <c r="B87" i="6"/>
  <c r="B88" i="6"/>
  <c r="B66" i="6"/>
  <c r="B67" i="6"/>
  <c r="B43" i="6"/>
  <c r="B23" i="6"/>
  <c r="B22" i="6"/>
  <c r="B160" i="5"/>
  <c r="B157" i="1"/>
  <c r="B310" i="6"/>
  <c r="B311" i="6"/>
  <c r="B312" i="6"/>
  <c r="B289" i="6"/>
  <c r="B290" i="6"/>
  <c r="B291" i="6"/>
  <c r="B268" i="6"/>
  <c r="B269" i="6"/>
  <c r="B270" i="6"/>
  <c r="B246" i="6"/>
  <c r="B247" i="6"/>
  <c r="B248" i="6"/>
  <c r="B225" i="6"/>
  <c r="B226" i="6"/>
  <c r="B201" i="6"/>
  <c r="B202" i="6"/>
  <c r="B179" i="6"/>
  <c r="B180" i="6"/>
  <c r="B157" i="6"/>
  <c r="B158" i="6"/>
  <c r="B135" i="6"/>
  <c r="B136" i="6"/>
  <c r="B113" i="6"/>
  <c r="B114" i="6"/>
  <c r="B85" i="6"/>
  <c r="B86" i="6"/>
  <c r="B64" i="6"/>
  <c r="B65" i="6"/>
  <c r="B41" i="6"/>
  <c r="B42" i="6"/>
  <c r="B20" i="6"/>
  <c r="B21" i="6"/>
  <c r="B308" i="6"/>
  <c r="B309" i="6"/>
  <c r="B287" i="6"/>
  <c r="B288" i="6"/>
  <c r="B266" i="6"/>
  <c r="B267" i="6"/>
  <c r="B244" i="6"/>
  <c r="B245" i="6"/>
  <c r="B222" i="6"/>
  <c r="B223" i="6"/>
  <c r="B224" i="6"/>
  <c r="B198" i="6"/>
  <c r="B199" i="6"/>
  <c r="B200" i="6"/>
  <c r="B176" i="6"/>
  <c r="B177" i="6"/>
  <c r="B178" i="6"/>
  <c r="B154" i="6"/>
  <c r="B132" i="6"/>
  <c r="B133" i="6"/>
  <c r="B134" i="6"/>
  <c r="B110" i="6"/>
  <c r="B111" i="6"/>
  <c r="B112" i="6"/>
  <c r="B82" i="6"/>
  <c r="B83" i="6"/>
  <c r="B84" i="6"/>
  <c r="B62" i="6"/>
  <c r="B63" i="6"/>
  <c r="B61" i="6"/>
  <c r="B39" i="6"/>
  <c r="B18" i="6"/>
  <c r="B19" i="6"/>
  <c r="B156" i="5"/>
  <c r="B155" i="5"/>
  <c r="B155" i="6" s="1"/>
  <c r="B153" i="1"/>
  <c r="B40" i="6"/>
  <c r="B38" i="6"/>
  <c r="B307" i="6"/>
  <c r="B286" i="6"/>
  <c r="B265" i="6"/>
  <c r="B243" i="6"/>
  <c r="B221" i="6"/>
  <c r="B220" i="6"/>
  <c r="B197" i="6"/>
  <c r="B175" i="6"/>
  <c r="B153" i="6"/>
  <c r="B131" i="6"/>
  <c r="B109" i="6"/>
  <c r="B81" i="6"/>
  <c r="B60" i="6"/>
  <c r="B37" i="6"/>
  <c r="B16" i="6"/>
  <c r="B146" i="1"/>
  <c r="B149" i="6" s="1"/>
  <c r="B145" i="1"/>
  <c r="B148" i="6" s="1"/>
  <c r="B144" i="1"/>
  <c r="B147" i="6" s="1"/>
  <c r="B143" i="1"/>
  <c r="B146" i="6" s="1"/>
  <c r="B141" i="1"/>
  <c r="B144" i="6" s="1"/>
  <c r="B142" i="1"/>
  <c r="B145" i="6" s="1"/>
  <c r="B299" i="6"/>
  <c r="B300" i="6"/>
  <c r="B301" i="6"/>
  <c r="B302" i="6"/>
  <c r="B303" i="6"/>
  <c r="B304" i="6"/>
  <c r="B305" i="6"/>
  <c r="B306" i="6"/>
  <c r="B298" i="6"/>
  <c r="B278" i="6"/>
  <c r="B279" i="6"/>
  <c r="B280" i="6"/>
  <c r="B281" i="6"/>
  <c r="B282" i="6"/>
  <c r="B283" i="6"/>
  <c r="B284" i="6"/>
  <c r="B285" i="6"/>
  <c r="B277" i="6"/>
  <c r="B257" i="6"/>
  <c r="B258" i="6"/>
  <c r="B259" i="6"/>
  <c r="B260" i="6"/>
  <c r="B261" i="6"/>
  <c r="B262" i="6"/>
  <c r="B263" i="6"/>
  <c r="B264" i="6"/>
  <c r="B256" i="6"/>
  <c r="B235" i="6"/>
  <c r="B236" i="6"/>
  <c r="B237" i="6"/>
  <c r="B238" i="6"/>
  <c r="B239" i="6"/>
  <c r="B240" i="6"/>
  <c r="B241" i="6"/>
  <c r="B242" i="6"/>
  <c r="B234" i="6"/>
  <c r="B213" i="6"/>
  <c r="B214" i="6"/>
  <c r="B215" i="6"/>
  <c r="B216" i="6"/>
  <c r="B217" i="6"/>
  <c r="B218" i="6"/>
  <c r="B219" i="6"/>
  <c r="B212" i="6"/>
  <c r="B189" i="6"/>
  <c r="B190" i="6"/>
  <c r="B191" i="6"/>
  <c r="B192" i="6"/>
  <c r="B193" i="6"/>
  <c r="B194" i="6"/>
  <c r="B195" i="6"/>
  <c r="B196" i="6"/>
  <c r="B188" i="6"/>
  <c r="B167" i="6"/>
  <c r="B168" i="6"/>
  <c r="B169" i="6"/>
  <c r="B170" i="6"/>
  <c r="B171" i="6"/>
  <c r="B172" i="6"/>
  <c r="B173" i="6"/>
  <c r="B174" i="6"/>
  <c r="B166" i="6"/>
  <c r="B150" i="6"/>
  <c r="B151" i="6"/>
  <c r="B152" i="6"/>
  <c r="B123" i="6"/>
  <c r="B124" i="6"/>
  <c r="B125" i="6"/>
  <c r="B126" i="6"/>
  <c r="B127" i="6"/>
  <c r="B128" i="6"/>
  <c r="B129" i="6"/>
  <c r="B130" i="6"/>
  <c r="B122" i="6"/>
  <c r="B101" i="6"/>
  <c r="B102" i="6"/>
  <c r="B103" i="6"/>
  <c r="B104" i="6"/>
  <c r="B105" i="6"/>
  <c r="B106" i="6"/>
  <c r="B107" i="6"/>
  <c r="B108" i="6"/>
  <c r="B100" i="6"/>
  <c r="B73" i="6"/>
  <c r="B74" i="6"/>
  <c r="B75" i="6"/>
  <c r="B76" i="6"/>
  <c r="B77" i="6"/>
  <c r="B78" i="6"/>
  <c r="B79" i="6"/>
  <c r="B80" i="6"/>
  <c r="B72" i="6"/>
  <c r="B52" i="6"/>
  <c r="B53" i="6"/>
  <c r="B54" i="6"/>
  <c r="B55" i="6"/>
  <c r="B56" i="6"/>
  <c r="B57" i="6"/>
  <c r="B58" i="6"/>
  <c r="B59" i="6"/>
  <c r="B51" i="6"/>
  <c r="B29" i="6"/>
  <c r="B30" i="6"/>
  <c r="B31" i="6"/>
  <c r="B32" i="6"/>
  <c r="B33" i="6"/>
  <c r="B34" i="6"/>
  <c r="B35" i="6"/>
  <c r="B36" i="6"/>
  <c r="B28" i="6"/>
  <c r="B8" i="6"/>
  <c r="B9" i="6"/>
  <c r="B10" i="6"/>
  <c r="B11" i="6"/>
  <c r="B12" i="6"/>
  <c r="B13" i="6"/>
  <c r="B14" i="6"/>
  <c r="B15" i="6"/>
  <c r="B17" i="6"/>
  <c r="B7" i="6"/>
  <c r="B156" i="6" l="1"/>
  <c r="B160" i="6"/>
</calcChain>
</file>

<file path=xl/sharedStrings.xml><?xml version="1.0" encoding="utf-8"?>
<sst xmlns="http://schemas.openxmlformats.org/spreadsheetml/2006/main" count="156" uniqueCount="32">
  <si>
    <t>Unemployment Benefit</t>
  </si>
  <si>
    <t>Sickness Benefit*</t>
  </si>
  <si>
    <t>Injury Benefit</t>
  </si>
  <si>
    <t>Maternity Allowance</t>
  </si>
  <si>
    <t>Funeral Grant</t>
  </si>
  <si>
    <t>Maternity Grant</t>
  </si>
  <si>
    <t>Widows Pension***</t>
  </si>
  <si>
    <t>Invalidity Pension***</t>
  </si>
  <si>
    <t>Disablement Pension</t>
  </si>
  <si>
    <t>Orphan's Benefit</t>
  </si>
  <si>
    <t>Social Pension</t>
  </si>
  <si>
    <t>Holiday Payment</t>
  </si>
  <si>
    <t>Redundancy Payment</t>
  </si>
  <si>
    <t>Accepted applications</t>
  </si>
  <si>
    <t>Year</t>
  </si>
  <si>
    <t>Rejected applications</t>
  </si>
  <si>
    <t>Examined applications</t>
  </si>
  <si>
    <t>STATISTICS SECTION</t>
  </si>
  <si>
    <t>SOCIAL INSURANCE SERVICES</t>
  </si>
  <si>
    <t>*** Year 2002 is not representative due to the introduction of double benefits (widow pension and other benefit) in the Legislation and re-examination of the applications of the beneficiaries.</t>
  </si>
  <si>
    <t>Accepted applications Y2001-2017 by benefit</t>
  </si>
  <si>
    <t>Number of rejected applications for the Schemes - Legislations implemented by Social Insurance Services, by benefit, for the years 2001-2017</t>
  </si>
  <si>
    <t>Rejected applications Y2001-2017 by benefit</t>
  </si>
  <si>
    <t>Accepted-rejected applications Y2001-2017 by benefit</t>
  </si>
  <si>
    <t>Number of accepted applications for the Schemes-Legislations implemented by Social Insurance Services, by benefit, for the years 2001-2017</t>
  </si>
  <si>
    <t>Number of examined applications (accepted or rejected) for the Schemes - Legislations implemented by Social Insurance Services, by benefit, for the years 2001-2017</t>
  </si>
  <si>
    <t>* Including 9242 claims by daily paid Government employees and workers.</t>
  </si>
  <si>
    <t>* Including 1027 claims by daily paid Government employees and workers.</t>
  </si>
  <si>
    <t>* Including 10269 claims by daily paid Government employees and workers.</t>
  </si>
  <si>
    <t>Paternity Allowance**</t>
  </si>
  <si>
    <t>** Legislation for Paternity Allowance came into effect on 1st of August 2017.</t>
  </si>
  <si>
    <t>Statutory Pension (and miners)***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</si>
</sst>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8" x14ac:knownFonts="1">
    <font>
      <sz val="10"/>
      <name val="Arial"/>
      <charset val="161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u/>
      <sz val="12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9"/>
      <name val="Arial"/>
      <family val="2"/>
      <charset val="161"/>
    </font>
    <font>
      <b/>
      <sz val="9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center" vertical="top" wrapText="1"/>
    </xf>
    <xf numFmtId="3" fontId="0" fillId="0" borderId="0" xfId="0" applyNumberForma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6" fillId="0" borderId="0" xfId="0" applyFont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4" fontId="6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1" fillId="0" borderId="0" xfId="0" applyFont="1"/>
    <xf numFmtId="0" fontId="0" fillId="0" borderId="0" xfId="0" applyFill="1"/>
    <xf numFmtId="0" fontId="4" fillId="0" borderId="0" xfId="0" applyFont="1"/>
    <xf numFmtId="0" fontId="0" fillId="0" borderId="3" xfId="0" applyFill="1" applyBorder="1" applyAlignment="1">
      <alignment horizontal="center"/>
    </xf>
    <xf numFmtId="0" fontId="0" fillId="0" borderId="3" xfId="0" applyBorder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 for Unemployment Benefit</a:t>
            </a:r>
            <a:endParaRPr lang="el-GR"/>
          </a:p>
        </c:rich>
      </c:tx>
      <c:layout>
        <c:manualLayout>
          <c:xMode val="edge"/>
          <c:yMode val="edge"/>
          <c:x val="0.28918918918918968"/>
          <c:y val="3.6666581725827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4964686985143"/>
          <c:y val="0.23679417122040095"/>
          <c:w val="0.80651945320715035"/>
          <c:h val="0.6017365862054128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accepted!$A$5:$A$21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accepted!$B$5:$B$21</c:f>
              <c:numCache>
                <c:formatCode>#,##0</c:formatCode>
                <c:ptCount val="17"/>
                <c:pt idx="0">
                  <c:v>22351</c:v>
                </c:pt>
                <c:pt idx="1">
                  <c:v>27207</c:v>
                </c:pt>
                <c:pt idx="2">
                  <c:v>27131</c:v>
                </c:pt>
                <c:pt idx="3">
                  <c:v>27142</c:v>
                </c:pt>
                <c:pt idx="4">
                  <c:v>30362</c:v>
                </c:pt>
                <c:pt idx="5">
                  <c:v>28022</c:v>
                </c:pt>
                <c:pt idx="6">
                  <c:v>26717</c:v>
                </c:pt>
                <c:pt idx="7">
                  <c:v>26348</c:v>
                </c:pt>
                <c:pt idx="8">
                  <c:v>38201</c:v>
                </c:pt>
                <c:pt idx="9">
                  <c:v>36278</c:v>
                </c:pt>
                <c:pt idx="10">
                  <c:v>40529</c:v>
                </c:pt>
                <c:pt idx="11">
                  <c:v>48137</c:v>
                </c:pt>
                <c:pt idx="12">
                  <c:v>50768</c:v>
                </c:pt>
                <c:pt idx="13">
                  <c:v>39674</c:v>
                </c:pt>
                <c:pt idx="14">
                  <c:v>37824</c:v>
                </c:pt>
                <c:pt idx="15">
                  <c:v>35859</c:v>
                </c:pt>
                <c:pt idx="16">
                  <c:v>33535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71-4246-B76F-3574386FD479}"/>
            </c:ext>
          </c:extLst>
        </c:ser>
        <c:ser>
          <c:idx val="0"/>
          <c:order val="1"/>
          <c:invertIfNegative val="0"/>
          <c:cat>
            <c:numRef>
              <c:f>accepted!$A$5:$A$21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71-4246-B76F-3574386F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81832"/>
        <c:axId val="226984184"/>
      </c:barChart>
      <c:catAx>
        <c:axId val="226981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6984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984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698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 for Orphan's Benefit</a:t>
            </a:r>
            <a:endParaRPr lang="el-GR"/>
          </a:p>
        </c:rich>
      </c:tx>
      <c:layout>
        <c:manualLayout>
          <c:xMode val="edge"/>
          <c:yMode val="edge"/>
          <c:x val="0.28688524590163977"/>
          <c:y val="3.6184168567714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9644457234063"/>
          <c:y val="0.21339472396458917"/>
          <c:w val="0.821317871580304"/>
          <c:h val="0.5625659504426345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accepted!$A$228:$A$244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accepted!$B$228:$B$244</c:f>
              <c:numCache>
                <c:formatCode>#,##0</c:formatCode>
                <c:ptCount val="17"/>
                <c:pt idx="0" formatCode="General">
                  <c:v>56</c:v>
                </c:pt>
                <c:pt idx="1">
                  <c:v>161</c:v>
                </c:pt>
                <c:pt idx="2">
                  <c:v>187</c:v>
                </c:pt>
                <c:pt idx="3">
                  <c:v>167</c:v>
                </c:pt>
                <c:pt idx="4">
                  <c:v>244</c:v>
                </c:pt>
                <c:pt idx="5">
                  <c:v>220</c:v>
                </c:pt>
                <c:pt idx="6">
                  <c:v>171</c:v>
                </c:pt>
                <c:pt idx="7">
                  <c:v>169</c:v>
                </c:pt>
                <c:pt idx="8" formatCode="General">
                  <c:v>243</c:v>
                </c:pt>
                <c:pt idx="9" formatCode="General">
                  <c:v>222</c:v>
                </c:pt>
                <c:pt idx="10" formatCode="General">
                  <c:v>210</c:v>
                </c:pt>
                <c:pt idx="11" formatCode="General">
                  <c:v>199</c:v>
                </c:pt>
                <c:pt idx="12" formatCode="General">
                  <c:v>194</c:v>
                </c:pt>
                <c:pt idx="13" formatCode="General">
                  <c:v>191</c:v>
                </c:pt>
                <c:pt idx="14" formatCode="General">
                  <c:v>189</c:v>
                </c:pt>
                <c:pt idx="15" formatCode="General">
                  <c:v>214</c:v>
                </c:pt>
                <c:pt idx="16" formatCode="General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B2-4E44-9C56-825D1172F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80008"/>
        <c:axId val="229880400"/>
      </c:barChart>
      <c:catAx>
        <c:axId val="229880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8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88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80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 for Invalidity Pension</a:t>
            </a:r>
            <a:endParaRPr lang="el-GR"/>
          </a:p>
        </c:rich>
      </c:tx>
      <c:layout>
        <c:manualLayout>
          <c:xMode val="edge"/>
          <c:yMode val="edge"/>
          <c:x val="0.28997289972899792"/>
          <c:y val="3.4482877140357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52251474828849"/>
          <c:y val="0.20517112651755182"/>
          <c:w val="0.7924552637801684"/>
          <c:h val="0.590852756951197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accepted!$A$184:$A$200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accepted!$B$184:$B$200</c:f>
              <c:numCache>
                <c:formatCode>#,##0</c:formatCode>
                <c:ptCount val="17"/>
                <c:pt idx="0" formatCode="General">
                  <c:v>906</c:v>
                </c:pt>
                <c:pt idx="1">
                  <c:v>906</c:v>
                </c:pt>
                <c:pt idx="2">
                  <c:v>912</c:v>
                </c:pt>
                <c:pt idx="3">
                  <c:v>925</c:v>
                </c:pt>
                <c:pt idx="4">
                  <c:v>883</c:v>
                </c:pt>
                <c:pt idx="5">
                  <c:v>987</c:v>
                </c:pt>
                <c:pt idx="6">
                  <c:v>872</c:v>
                </c:pt>
                <c:pt idx="7">
                  <c:v>877</c:v>
                </c:pt>
                <c:pt idx="8">
                  <c:v>866</c:v>
                </c:pt>
                <c:pt idx="9">
                  <c:v>782</c:v>
                </c:pt>
                <c:pt idx="10">
                  <c:v>716</c:v>
                </c:pt>
                <c:pt idx="11">
                  <c:v>679</c:v>
                </c:pt>
                <c:pt idx="12">
                  <c:v>505</c:v>
                </c:pt>
                <c:pt idx="13">
                  <c:v>468</c:v>
                </c:pt>
                <c:pt idx="14">
                  <c:v>541</c:v>
                </c:pt>
                <c:pt idx="15">
                  <c:v>413</c:v>
                </c:pt>
                <c:pt idx="16" formatCode="General">
                  <c:v>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1C-41FC-9BF6-A145855BF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867832"/>
        <c:axId val="367872536"/>
      </c:barChart>
      <c:catAx>
        <c:axId val="367867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72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872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67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 for Social</a:t>
            </a:r>
            <a:r>
              <a:rPr lang="en-US" baseline="0"/>
              <a:t> Pension</a:t>
            </a:r>
            <a:endParaRPr lang="el-GR"/>
          </a:p>
        </c:rich>
      </c:tx>
      <c:layout>
        <c:manualLayout>
          <c:xMode val="edge"/>
          <c:yMode val="edge"/>
          <c:x val="0.28571428571428636"/>
          <c:y val="3.6184168567714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50000000000001"/>
          <c:y val="0.21339472396458917"/>
          <c:w val="0.79375000000000062"/>
          <c:h val="0.56256595044263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accepted!$A$250:$A$266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accepted!$B$250:$B$266</c:f>
              <c:numCache>
                <c:formatCode>#,##0</c:formatCode>
                <c:ptCount val="17"/>
                <c:pt idx="0">
                  <c:v>1237</c:v>
                </c:pt>
                <c:pt idx="1">
                  <c:v>1041</c:v>
                </c:pt>
                <c:pt idx="2">
                  <c:v>1165</c:v>
                </c:pt>
                <c:pt idx="3">
                  <c:v>1046</c:v>
                </c:pt>
                <c:pt idx="4">
                  <c:v>1036</c:v>
                </c:pt>
                <c:pt idx="5">
                  <c:v>1012</c:v>
                </c:pt>
                <c:pt idx="6">
                  <c:v>963</c:v>
                </c:pt>
                <c:pt idx="7">
                  <c:v>1078</c:v>
                </c:pt>
                <c:pt idx="8">
                  <c:v>1217</c:v>
                </c:pt>
                <c:pt idx="9">
                  <c:v>1275</c:v>
                </c:pt>
                <c:pt idx="10">
                  <c:v>1183</c:v>
                </c:pt>
                <c:pt idx="11">
                  <c:v>1392</c:v>
                </c:pt>
                <c:pt idx="12">
                  <c:v>1277</c:v>
                </c:pt>
                <c:pt idx="13">
                  <c:v>1244</c:v>
                </c:pt>
                <c:pt idx="14">
                  <c:v>1245</c:v>
                </c:pt>
                <c:pt idx="15">
                  <c:v>1379</c:v>
                </c:pt>
                <c:pt idx="16">
                  <c:v>1189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C9-450B-A821-83BBB3A0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870576"/>
        <c:axId val="367871752"/>
      </c:barChart>
      <c:catAx>
        <c:axId val="3678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71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871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70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 for Holiday Payment</a:t>
            </a:r>
            <a:endParaRPr lang="el-GR"/>
          </a:p>
        </c:rich>
      </c:tx>
      <c:layout>
        <c:manualLayout>
          <c:xMode val="edge"/>
          <c:yMode val="edge"/>
          <c:x val="0.2377049180327869"/>
          <c:y val="3.6666583869445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68590794729594"/>
          <c:y val="0.15743506199656113"/>
          <c:w val="0.77570329446339292"/>
          <c:h val="0.61852520590098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accepted!$A$271:$A$287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accepted!$B$271:$B$287</c:f>
              <c:numCache>
                <c:formatCode>#,##0</c:formatCode>
                <c:ptCount val="17"/>
                <c:pt idx="0">
                  <c:v>65133</c:v>
                </c:pt>
                <c:pt idx="1">
                  <c:v>68180</c:v>
                </c:pt>
                <c:pt idx="2">
                  <c:v>70223</c:v>
                </c:pt>
                <c:pt idx="3">
                  <c:v>72532</c:v>
                </c:pt>
                <c:pt idx="4">
                  <c:v>76584</c:v>
                </c:pt>
                <c:pt idx="5">
                  <c:v>78728</c:v>
                </c:pt>
                <c:pt idx="6">
                  <c:v>82341</c:v>
                </c:pt>
                <c:pt idx="7">
                  <c:v>88560</c:v>
                </c:pt>
                <c:pt idx="8">
                  <c:v>97760</c:v>
                </c:pt>
                <c:pt idx="9">
                  <c:v>99057</c:v>
                </c:pt>
                <c:pt idx="10">
                  <c:v>103234</c:v>
                </c:pt>
                <c:pt idx="11">
                  <c:v>98549</c:v>
                </c:pt>
                <c:pt idx="12">
                  <c:v>90676</c:v>
                </c:pt>
                <c:pt idx="13">
                  <c:v>79136</c:v>
                </c:pt>
                <c:pt idx="14">
                  <c:v>74248</c:v>
                </c:pt>
                <c:pt idx="15">
                  <c:v>75331</c:v>
                </c:pt>
                <c:pt idx="16">
                  <c:v>79970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E6-418B-A02F-EE0C2DF7D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870968"/>
        <c:axId val="367868224"/>
      </c:barChart>
      <c:catAx>
        <c:axId val="367870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6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86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70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</a:t>
            </a:r>
            <a:r>
              <a:rPr lang="en-US" baseline="0"/>
              <a:t> for Redundancy Payment</a:t>
            </a:r>
            <a:endParaRPr lang="el-GR"/>
          </a:p>
        </c:rich>
      </c:tx>
      <c:layout>
        <c:manualLayout>
          <c:xMode val="edge"/>
          <c:yMode val="edge"/>
          <c:x val="0.28997289972899792"/>
          <c:y val="3.41616147539079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00024038497654"/>
          <c:y val="0.18410482154297672"/>
          <c:w val="0.7969242742251732"/>
          <c:h val="0.612927025854051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accepted!$A$292:$A$308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accepted!$B$292:$B$308</c:f>
              <c:numCache>
                <c:formatCode>#,##0</c:formatCode>
                <c:ptCount val="17"/>
                <c:pt idx="0">
                  <c:v>3786</c:v>
                </c:pt>
                <c:pt idx="1">
                  <c:v>2367</c:v>
                </c:pt>
                <c:pt idx="2">
                  <c:v>2165</c:v>
                </c:pt>
                <c:pt idx="3">
                  <c:v>2947</c:v>
                </c:pt>
                <c:pt idx="4">
                  <c:v>3004</c:v>
                </c:pt>
                <c:pt idx="5">
                  <c:v>4621</c:v>
                </c:pt>
                <c:pt idx="6">
                  <c:v>2740</c:v>
                </c:pt>
                <c:pt idx="7">
                  <c:v>2120</c:v>
                </c:pt>
                <c:pt idx="8">
                  <c:v>2129</c:v>
                </c:pt>
                <c:pt idx="9">
                  <c:v>3231</c:v>
                </c:pt>
                <c:pt idx="10">
                  <c:v>3679</c:v>
                </c:pt>
                <c:pt idx="11">
                  <c:v>5219</c:v>
                </c:pt>
                <c:pt idx="12">
                  <c:v>10919</c:v>
                </c:pt>
                <c:pt idx="13">
                  <c:v>10705</c:v>
                </c:pt>
                <c:pt idx="14">
                  <c:v>5411</c:v>
                </c:pt>
                <c:pt idx="15">
                  <c:v>4438</c:v>
                </c:pt>
                <c:pt idx="16">
                  <c:v>2502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D4-4200-88E4-9106EB912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872928"/>
        <c:axId val="367866264"/>
      </c:barChart>
      <c:catAx>
        <c:axId val="36787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66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866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7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</a:t>
            </a:r>
            <a:r>
              <a:rPr lang="en-US" baseline="0"/>
              <a:t> applications for Unemployment Benefit</a:t>
            </a:r>
            <a:endParaRPr lang="el-GR"/>
          </a:p>
        </c:rich>
      </c:tx>
      <c:layout>
        <c:manualLayout>
          <c:xMode val="edge"/>
          <c:yMode val="edge"/>
          <c:x val="0.26287262872628731"/>
          <c:y val="3.6423716266235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4964686985149"/>
          <c:y val="0.236794171220401"/>
          <c:w val="0.80651945320715035"/>
          <c:h val="0.6017365862054128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rejected!$A$6:$A$22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rejected!$B$6:$B$22</c:f>
              <c:numCache>
                <c:formatCode>#,##0</c:formatCode>
                <c:ptCount val="17"/>
                <c:pt idx="0">
                  <c:v>3524</c:v>
                </c:pt>
                <c:pt idx="1">
                  <c:v>3955</c:v>
                </c:pt>
                <c:pt idx="2">
                  <c:v>3884</c:v>
                </c:pt>
                <c:pt idx="3">
                  <c:v>3751</c:v>
                </c:pt>
                <c:pt idx="4">
                  <c:v>4053</c:v>
                </c:pt>
                <c:pt idx="5">
                  <c:v>3977</c:v>
                </c:pt>
                <c:pt idx="6">
                  <c:v>3540</c:v>
                </c:pt>
                <c:pt idx="7">
                  <c:v>4050</c:v>
                </c:pt>
                <c:pt idx="8">
                  <c:v>5173</c:v>
                </c:pt>
                <c:pt idx="9">
                  <c:v>7039</c:v>
                </c:pt>
                <c:pt idx="10">
                  <c:v>7598</c:v>
                </c:pt>
                <c:pt idx="11">
                  <c:v>8826</c:v>
                </c:pt>
                <c:pt idx="12">
                  <c:v>9199</c:v>
                </c:pt>
                <c:pt idx="13">
                  <c:v>8581</c:v>
                </c:pt>
                <c:pt idx="14">
                  <c:v>8206</c:v>
                </c:pt>
                <c:pt idx="15">
                  <c:v>6354</c:v>
                </c:pt>
                <c:pt idx="16">
                  <c:v>5761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EC-4AA3-9383-EB36200EE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869400"/>
        <c:axId val="367870184"/>
      </c:barChart>
      <c:catAx>
        <c:axId val="367869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70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870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69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 applications for Sickness Benefit</a:t>
            </a:r>
            <a:endParaRPr lang="el-GR"/>
          </a:p>
        </c:rich>
      </c:tx>
      <c:layout>
        <c:manualLayout>
          <c:xMode val="edge"/>
          <c:yMode val="edge"/>
          <c:x val="0.26415094339622641"/>
          <c:y val="3.71619233870276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7967942686421"/>
          <c:y val="0.23572860022331463"/>
          <c:w val="0.82390168210105863"/>
          <c:h val="0.5966862429489125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rejected!$A$27:$A$43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rejected!$B$27:$B$43</c:f>
              <c:numCache>
                <c:formatCode>#,##0</c:formatCode>
                <c:ptCount val="17"/>
                <c:pt idx="0">
                  <c:v>4312</c:v>
                </c:pt>
                <c:pt idx="1">
                  <c:v>5045</c:v>
                </c:pt>
                <c:pt idx="2">
                  <c:v>7026</c:v>
                </c:pt>
                <c:pt idx="3">
                  <c:v>5561</c:v>
                </c:pt>
                <c:pt idx="4">
                  <c:v>7461</c:v>
                </c:pt>
                <c:pt idx="5">
                  <c:v>6976</c:v>
                </c:pt>
                <c:pt idx="6">
                  <c:v>7236</c:v>
                </c:pt>
                <c:pt idx="7">
                  <c:v>7742</c:v>
                </c:pt>
                <c:pt idx="8">
                  <c:v>7973</c:v>
                </c:pt>
                <c:pt idx="9">
                  <c:v>8643</c:v>
                </c:pt>
                <c:pt idx="10">
                  <c:v>6750</c:v>
                </c:pt>
                <c:pt idx="11">
                  <c:v>9008</c:v>
                </c:pt>
                <c:pt idx="12">
                  <c:v>6269</c:v>
                </c:pt>
                <c:pt idx="13">
                  <c:v>6767</c:v>
                </c:pt>
                <c:pt idx="14">
                  <c:v>6720</c:v>
                </c:pt>
                <c:pt idx="15">
                  <c:v>8189</c:v>
                </c:pt>
                <c:pt idx="16">
                  <c:v>7966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D7-4A5C-BD60-4608369B7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866656"/>
        <c:axId val="367867048"/>
      </c:barChart>
      <c:catAx>
        <c:axId val="36786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67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867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66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 applications for Injury Benefit</a:t>
            </a:r>
            <a:endParaRPr lang="el-GR"/>
          </a:p>
        </c:rich>
      </c:tx>
      <c:layout>
        <c:manualLayout>
          <c:xMode val="edge"/>
          <c:yMode val="edge"/>
          <c:x val="0.26086956521739185"/>
          <c:y val="3.5598499714349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0881034071373"/>
          <c:y val="0.25980546549328387"/>
          <c:w val="0.79310466225120968"/>
          <c:h val="0.4607865195433113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rejected!$A$50:$A$66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rejected!$B$50:$B$66</c:f>
              <c:numCache>
                <c:formatCode>#,##0</c:formatCode>
                <c:ptCount val="17"/>
                <c:pt idx="0">
                  <c:v>243</c:v>
                </c:pt>
                <c:pt idx="1">
                  <c:v>152</c:v>
                </c:pt>
                <c:pt idx="2">
                  <c:v>176</c:v>
                </c:pt>
                <c:pt idx="3">
                  <c:v>222</c:v>
                </c:pt>
                <c:pt idx="4">
                  <c:v>250</c:v>
                </c:pt>
                <c:pt idx="5">
                  <c:v>244</c:v>
                </c:pt>
                <c:pt idx="6">
                  <c:v>274</c:v>
                </c:pt>
                <c:pt idx="7">
                  <c:v>258</c:v>
                </c:pt>
                <c:pt idx="8">
                  <c:v>258</c:v>
                </c:pt>
                <c:pt idx="9">
                  <c:v>206</c:v>
                </c:pt>
                <c:pt idx="10">
                  <c:v>303</c:v>
                </c:pt>
                <c:pt idx="11">
                  <c:v>348</c:v>
                </c:pt>
                <c:pt idx="12">
                  <c:v>367</c:v>
                </c:pt>
                <c:pt idx="13">
                  <c:v>277</c:v>
                </c:pt>
                <c:pt idx="14">
                  <c:v>296</c:v>
                </c:pt>
                <c:pt idx="15">
                  <c:v>356</c:v>
                </c:pt>
                <c:pt idx="16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A3-440D-AF00-0E6CEFDCA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867440"/>
        <c:axId val="366905320"/>
      </c:barChart>
      <c:catAx>
        <c:axId val="36786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05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905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67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 applications for Funeral Grant</a:t>
            </a:r>
            <a:endParaRPr lang="el-GR"/>
          </a:p>
        </c:rich>
      </c:tx>
      <c:layout>
        <c:manualLayout>
          <c:xMode val="edge"/>
          <c:yMode val="edge"/>
          <c:x val="0.25956284153005482"/>
          <c:y val="3.7931040378910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50000000000001"/>
          <c:y val="0.22162351327705612"/>
          <c:w val="0.79375000000000062"/>
          <c:h val="0.5506027287129627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rejected!$A$100:$A$116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rejected!$B$100:$B$116</c:f>
              <c:numCache>
                <c:formatCode>#,##0</c:formatCode>
                <c:ptCount val="17"/>
                <c:pt idx="0">
                  <c:v>358</c:v>
                </c:pt>
                <c:pt idx="1">
                  <c:v>381</c:v>
                </c:pt>
                <c:pt idx="2">
                  <c:v>483</c:v>
                </c:pt>
                <c:pt idx="3">
                  <c:v>394</c:v>
                </c:pt>
                <c:pt idx="4">
                  <c:v>450</c:v>
                </c:pt>
                <c:pt idx="5">
                  <c:v>406</c:v>
                </c:pt>
                <c:pt idx="6">
                  <c:v>417</c:v>
                </c:pt>
                <c:pt idx="7">
                  <c:v>411</c:v>
                </c:pt>
                <c:pt idx="8">
                  <c:v>430</c:v>
                </c:pt>
                <c:pt idx="9">
                  <c:v>454</c:v>
                </c:pt>
                <c:pt idx="10">
                  <c:v>440</c:v>
                </c:pt>
                <c:pt idx="11">
                  <c:v>502</c:v>
                </c:pt>
                <c:pt idx="12">
                  <c:v>444</c:v>
                </c:pt>
                <c:pt idx="13">
                  <c:v>457</c:v>
                </c:pt>
                <c:pt idx="14">
                  <c:v>538</c:v>
                </c:pt>
                <c:pt idx="15">
                  <c:v>444</c:v>
                </c:pt>
                <c:pt idx="16" formatCode="General">
                  <c:v>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CE-41FB-A0E4-710AF265E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905712"/>
        <c:axId val="366910416"/>
      </c:barChart>
      <c:catAx>
        <c:axId val="36690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91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05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 applications for Maternity Grant</a:t>
            </a:r>
            <a:endParaRPr lang="el-GR"/>
          </a:p>
        </c:rich>
      </c:tx>
      <c:layout>
        <c:manualLayout>
          <c:xMode val="edge"/>
          <c:yMode val="edge"/>
          <c:x val="0.26086956521739185"/>
          <c:y val="3.6423863944906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58280922431865"/>
          <c:y val="0.25046156523252328"/>
          <c:w val="0.7924552637801684"/>
          <c:h val="0.5672203129304981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rejected!$A$122:$A$138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rejected!$B$122:$B$138</c:f>
              <c:numCache>
                <c:formatCode>#,##0</c:formatCode>
                <c:ptCount val="17"/>
                <c:pt idx="0">
                  <c:v>410</c:v>
                </c:pt>
                <c:pt idx="1">
                  <c:v>459</c:v>
                </c:pt>
                <c:pt idx="2">
                  <c:v>468</c:v>
                </c:pt>
                <c:pt idx="3">
                  <c:v>453</c:v>
                </c:pt>
                <c:pt idx="4">
                  <c:v>463</c:v>
                </c:pt>
                <c:pt idx="5">
                  <c:v>511</c:v>
                </c:pt>
                <c:pt idx="6">
                  <c:v>397</c:v>
                </c:pt>
                <c:pt idx="7">
                  <c:v>506</c:v>
                </c:pt>
                <c:pt idx="8">
                  <c:v>480</c:v>
                </c:pt>
                <c:pt idx="9">
                  <c:v>588</c:v>
                </c:pt>
                <c:pt idx="10">
                  <c:v>583</c:v>
                </c:pt>
                <c:pt idx="11">
                  <c:v>739</c:v>
                </c:pt>
                <c:pt idx="12">
                  <c:v>704</c:v>
                </c:pt>
                <c:pt idx="13">
                  <c:v>826</c:v>
                </c:pt>
                <c:pt idx="14">
                  <c:v>844</c:v>
                </c:pt>
                <c:pt idx="15">
                  <c:v>735</c:v>
                </c:pt>
                <c:pt idx="16" formatCode="General">
                  <c:v>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D0-4C88-99A8-D517F97B0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906104"/>
        <c:axId val="366906888"/>
      </c:barChart>
      <c:catAx>
        <c:axId val="366906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06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906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06104"/>
        <c:crosses val="autoZero"/>
        <c:crossBetween val="between"/>
      </c:valAx>
      <c:spPr>
        <a:solidFill>
          <a:srgbClr val="C0C0C0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 for</a:t>
            </a:r>
            <a:r>
              <a:rPr lang="en-US" baseline="0"/>
              <a:t> Sickness Benefit</a:t>
            </a:r>
            <a:endParaRPr lang="el-GR"/>
          </a:p>
        </c:rich>
      </c:tx>
      <c:layout>
        <c:manualLayout>
          <c:xMode val="edge"/>
          <c:yMode val="edge"/>
          <c:x val="0.28918918918918968"/>
          <c:y val="3.716190081502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7967942686421"/>
          <c:y val="0.23572860022331463"/>
          <c:w val="0.82390168210105863"/>
          <c:h val="0.5966862429489125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accepted!$A$26:$A$42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accepted!$B$26:$B$42</c:f>
              <c:numCache>
                <c:formatCode>#,##0</c:formatCode>
                <c:ptCount val="17"/>
                <c:pt idx="0">
                  <c:v>32976</c:v>
                </c:pt>
                <c:pt idx="1">
                  <c:v>41819</c:v>
                </c:pt>
                <c:pt idx="2">
                  <c:v>49685</c:v>
                </c:pt>
                <c:pt idx="3">
                  <c:v>47543</c:v>
                </c:pt>
                <c:pt idx="4">
                  <c:v>40673</c:v>
                </c:pt>
                <c:pt idx="5">
                  <c:v>52594</c:v>
                </c:pt>
                <c:pt idx="6">
                  <c:v>52572</c:v>
                </c:pt>
                <c:pt idx="7">
                  <c:v>54539</c:v>
                </c:pt>
                <c:pt idx="8">
                  <c:v>57799</c:v>
                </c:pt>
                <c:pt idx="9">
                  <c:v>64381</c:v>
                </c:pt>
                <c:pt idx="10">
                  <c:v>51536</c:v>
                </c:pt>
                <c:pt idx="11">
                  <c:v>58584</c:v>
                </c:pt>
                <c:pt idx="12">
                  <c:v>43687</c:v>
                </c:pt>
                <c:pt idx="13">
                  <c:v>42419</c:v>
                </c:pt>
                <c:pt idx="14">
                  <c:v>40310</c:v>
                </c:pt>
                <c:pt idx="15">
                  <c:v>53406</c:v>
                </c:pt>
                <c:pt idx="16">
                  <c:v>46933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F7-4E73-B671-FCCA21085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80656"/>
        <c:axId val="226981048"/>
      </c:barChart>
      <c:catAx>
        <c:axId val="22698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6981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981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698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 applications for Maternity Allowance</a:t>
            </a:r>
            <a:endParaRPr lang="el-GR"/>
          </a:p>
        </c:rich>
      </c:tx>
      <c:layout>
        <c:manualLayout>
          <c:xMode val="edge"/>
          <c:yMode val="edge"/>
          <c:x val="0.26027397260273971"/>
          <c:y val="3.7162000117397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5005257623608"/>
          <c:y val="0.21271124004236397"/>
          <c:w val="0.79179810725552191"/>
          <c:h val="0.6100363770318183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rejected!$A$72:$A$88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rejected!$B$72:$B$88</c:f>
              <c:numCache>
                <c:formatCode>#,##0</c:formatCode>
                <c:ptCount val="17"/>
                <c:pt idx="0">
                  <c:v>422</c:v>
                </c:pt>
                <c:pt idx="1">
                  <c:v>463</c:v>
                </c:pt>
                <c:pt idx="2">
                  <c:v>506</c:v>
                </c:pt>
                <c:pt idx="3">
                  <c:v>466</c:v>
                </c:pt>
                <c:pt idx="4">
                  <c:v>567</c:v>
                </c:pt>
                <c:pt idx="5">
                  <c:v>667</c:v>
                </c:pt>
                <c:pt idx="6">
                  <c:v>580</c:v>
                </c:pt>
                <c:pt idx="7">
                  <c:v>673</c:v>
                </c:pt>
                <c:pt idx="8">
                  <c:v>652</c:v>
                </c:pt>
                <c:pt idx="9">
                  <c:v>704</c:v>
                </c:pt>
                <c:pt idx="10">
                  <c:v>697</c:v>
                </c:pt>
                <c:pt idx="11">
                  <c:v>801</c:v>
                </c:pt>
                <c:pt idx="12">
                  <c:v>692</c:v>
                </c:pt>
                <c:pt idx="13">
                  <c:v>708</c:v>
                </c:pt>
                <c:pt idx="14">
                  <c:v>884</c:v>
                </c:pt>
                <c:pt idx="15">
                  <c:v>716</c:v>
                </c:pt>
                <c:pt idx="16" formatCode="General">
                  <c:v>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96-42B9-8D38-392867421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903360"/>
        <c:axId val="366909240"/>
      </c:barChart>
      <c:catAx>
        <c:axId val="36690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09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909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03360"/>
        <c:crosses val="autoZero"/>
        <c:crossBetween val="between"/>
      </c:valAx>
      <c:spPr>
        <a:solidFill>
          <a:srgbClr val="C0C0C0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4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</a:t>
            </a:r>
            <a:r>
              <a:rPr lang="en-US" baseline="0"/>
              <a:t> applications for Statutory Pension (and miners)</a:t>
            </a:r>
            <a:endParaRPr lang="el-GR"/>
          </a:p>
        </c:rich>
      </c:tx>
      <c:layout>
        <c:manualLayout>
          <c:xMode val="edge"/>
          <c:yMode val="edge"/>
          <c:x val="0.26086956521739185"/>
          <c:y val="3.54839590005377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39049721924538"/>
          <c:y val="0.21270703231061641"/>
          <c:w val="0.77358728130921151"/>
          <c:h val="0.562018282197483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rejected!$A$144:$A$160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rejected!$B$144:$B$160</c:f>
              <c:numCache>
                <c:formatCode>#,##0</c:formatCode>
                <c:ptCount val="17"/>
                <c:pt idx="0">
                  <c:v>1341</c:v>
                </c:pt>
                <c:pt idx="1">
                  <c:v>2463</c:v>
                </c:pt>
                <c:pt idx="2">
                  <c:v>1887</c:v>
                </c:pt>
                <c:pt idx="3">
                  <c:v>1591</c:v>
                </c:pt>
                <c:pt idx="4">
                  <c:v>1890</c:v>
                </c:pt>
                <c:pt idx="5">
                  <c:v>2215</c:v>
                </c:pt>
                <c:pt idx="6">
                  <c:v>1999</c:v>
                </c:pt>
                <c:pt idx="7">
                  <c:v>2233</c:v>
                </c:pt>
                <c:pt idx="8">
                  <c:v>2146</c:v>
                </c:pt>
                <c:pt idx="9">
                  <c:v>2528</c:v>
                </c:pt>
                <c:pt idx="10">
                  <c:v>2446</c:v>
                </c:pt>
                <c:pt idx="11">
                  <c:v>2572</c:v>
                </c:pt>
                <c:pt idx="12">
                  <c:v>2384</c:v>
                </c:pt>
                <c:pt idx="13">
                  <c:v>2565</c:v>
                </c:pt>
                <c:pt idx="14">
                  <c:v>1953</c:v>
                </c:pt>
                <c:pt idx="15">
                  <c:v>2307</c:v>
                </c:pt>
                <c:pt idx="16">
                  <c:v>2203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76-4347-82C1-5EAF5F881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908064"/>
        <c:axId val="366910808"/>
      </c:barChart>
      <c:catAx>
        <c:axId val="3669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0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910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08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 applications for Widows Pension</a:t>
            </a:r>
            <a:endParaRPr lang="el-GR"/>
          </a:p>
        </c:rich>
      </c:tx>
      <c:layout>
        <c:manualLayout>
          <c:xMode val="edge"/>
          <c:yMode val="edge"/>
          <c:x val="0.26287262872628731"/>
          <c:y val="3.6423863944906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50000000000001"/>
          <c:y val="0.21774053884290165"/>
          <c:w val="0.79375000000000062"/>
          <c:h val="0.5582197097157725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rejected!$A$166:$A$182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rejected!$B$166:$B$182</c:f>
              <c:numCache>
                <c:formatCode>#,##0</c:formatCode>
                <c:ptCount val="17"/>
                <c:pt idx="0">
                  <c:v>89</c:v>
                </c:pt>
                <c:pt idx="1">
                  <c:v>265</c:v>
                </c:pt>
                <c:pt idx="2">
                  <c:v>88</c:v>
                </c:pt>
                <c:pt idx="3">
                  <c:v>111</c:v>
                </c:pt>
                <c:pt idx="4">
                  <c:v>119</c:v>
                </c:pt>
                <c:pt idx="5">
                  <c:v>216</c:v>
                </c:pt>
                <c:pt idx="6">
                  <c:v>95</c:v>
                </c:pt>
                <c:pt idx="7">
                  <c:v>127</c:v>
                </c:pt>
                <c:pt idx="8">
                  <c:v>132</c:v>
                </c:pt>
                <c:pt idx="9">
                  <c:v>117</c:v>
                </c:pt>
                <c:pt idx="10">
                  <c:v>94</c:v>
                </c:pt>
                <c:pt idx="11">
                  <c:v>153</c:v>
                </c:pt>
                <c:pt idx="12">
                  <c:v>98</c:v>
                </c:pt>
                <c:pt idx="13">
                  <c:v>162</c:v>
                </c:pt>
                <c:pt idx="14">
                  <c:v>117</c:v>
                </c:pt>
                <c:pt idx="15">
                  <c:v>99</c:v>
                </c:pt>
                <c:pt idx="16" formatCode="General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20-42AF-8518-13F56AAD0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904928"/>
        <c:axId val="366907280"/>
      </c:barChart>
      <c:catAx>
        <c:axId val="36690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0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90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04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 applications for Disablement Pension</a:t>
            </a:r>
            <a:endParaRPr lang="el-GR"/>
          </a:p>
        </c:rich>
      </c:tx>
      <c:layout>
        <c:manualLayout>
          <c:xMode val="edge"/>
          <c:yMode val="edge"/>
          <c:x val="0.26158038147138962"/>
          <c:y val="3.6912719243427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98763835294351"/>
          <c:y val="0.24202989843660846"/>
          <c:w val="0.84012667779970063"/>
          <c:h val="0.535145954581764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rejected!$A$211:$A$227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rejected!$B$211:$B$227</c:f>
              <c:numCache>
                <c:formatCode>#,##0</c:formatCode>
                <c:ptCount val="17"/>
                <c:pt idx="0" formatCode="General">
                  <c:v>29</c:v>
                </c:pt>
                <c:pt idx="1">
                  <c:v>20</c:v>
                </c:pt>
                <c:pt idx="2">
                  <c:v>36</c:v>
                </c:pt>
                <c:pt idx="3">
                  <c:v>37</c:v>
                </c:pt>
                <c:pt idx="4">
                  <c:v>44</c:v>
                </c:pt>
                <c:pt idx="5">
                  <c:v>36</c:v>
                </c:pt>
                <c:pt idx="6">
                  <c:v>33</c:v>
                </c:pt>
                <c:pt idx="7">
                  <c:v>30</c:v>
                </c:pt>
                <c:pt idx="8">
                  <c:v>54</c:v>
                </c:pt>
                <c:pt idx="9">
                  <c:v>45</c:v>
                </c:pt>
                <c:pt idx="10">
                  <c:v>38</c:v>
                </c:pt>
                <c:pt idx="11">
                  <c:v>43</c:v>
                </c:pt>
                <c:pt idx="12">
                  <c:v>29</c:v>
                </c:pt>
                <c:pt idx="13">
                  <c:v>29</c:v>
                </c:pt>
                <c:pt idx="14">
                  <c:v>19</c:v>
                </c:pt>
                <c:pt idx="15">
                  <c:v>25</c:v>
                </c:pt>
                <c:pt idx="16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9E-484A-808B-87ACD1C46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908456"/>
        <c:axId val="366909632"/>
      </c:barChart>
      <c:catAx>
        <c:axId val="366908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0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909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08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</a:t>
            </a:r>
            <a:r>
              <a:rPr lang="en-US" baseline="0"/>
              <a:t> applications for Orphan's Benefit</a:t>
            </a:r>
            <a:endParaRPr lang="el-GR"/>
          </a:p>
        </c:rich>
      </c:tx>
      <c:layout>
        <c:manualLayout>
          <c:xMode val="edge"/>
          <c:yMode val="edge"/>
          <c:x val="0.25956284153005482"/>
          <c:y val="3.6184168567714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964445723408"/>
          <c:y val="0.21339472396458917"/>
          <c:w val="0.821317871580304"/>
          <c:h val="0.5625659504426345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rejected!$A$232:$A$248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rejected!$B$232:$B$248</c:f>
              <c:numCache>
                <c:formatCode>#,##0</c:formatCode>
                <c:ptCount val="17"/>
                <c:pt idx="0" formatCode="General">
                  <c:v>16</c:v>
                </c:pt>
                <c:pt idx="1">
                  <c:v>24</c:v>
                </c:pt>
                <c:pt idx="2">
                  <c:v>22</c:v>
                </c:pt>
                <c:pt idx="3">
                  <c:v>42</c:v>
                </c:pt>
                <c:pt idx="4">
                  <c:v>33</c:v>
                </c:pt>
                <c:pt idx="5">
                  <c:v>28</c:v>
                </c:pt>
                <c:pt idx="6">
                  <c:v>34</c:v>
                </c:pt>
                <c:pt idx="7">
                  <c:v>57</c:v>
                </c:pt>
                <c:pt idx="8" formatCode="General">
                  <c:v>52</c:v>
                </c:pt>
                <c:pt idx="9" formatCode="General">
                  <c:v>56</c:v>
                </c:pt>
                <c:pt idx="10" formatCode="General">
                  <c:v>62</c:v>
                </c:pt>
                <c:pt idx="11" formatCode="General">
                  <c:v>87</c:v>
                </c:pt>
                <c:pt idx="12" formatCode="General">
                  <c:v>59</c:v>
                </c:pt>
                <c:pt idx="13" formatCode="General">
                  <c:v>85</c:v>
                </c:pt>
                <c:pt idx="14" formatCode="General">
                  <c:v>54</c:v>
                </c:pt>
                <c:pt idx="15" formatCode="General">
                  <c:v>35</c:v>
                </c:pt>
                <c:pt idx="16" formatCode="General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01-4FEF-B78A-909663CAB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359440"/>
        <c:axId val="368361400"/>
      </c:barChart>
      <c:catAx>
        <c:axId val="36835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61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361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59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 applications for Invalidity Pension</a:t>
            </a:r>
            <a:endParaRPr lang="el-GR"/>
          </a:p>
        </c:rich>
      </c:tx>
      <c:layout>
        <c:manualLayout>
          <c:xMode val="edge"/>
          <c:yMode val="edge"/>
          <c:x val="0.26287262872628731"/>
          <c:y val="3.4482877140357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52251474828838"/>
          <c:y val="0.20517112651755182"/>
          <c:w val="0.7924552637801684"/>
          <c:h val="0.590852756951197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rejected!$A$188:$A$204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rejected!$B$188:$B$204</c:f>
              <c:numCache>
                <c:formatCode>#,##0</c:formatCode>
                <c:ptCount val="17"/>
                <c:pt idx="0" formatCode="General">
                  <c:v>793</c:v>
                </c:pt>
                <c:pt idx="1">
                  <c:v>471</c:v>
                </c:pt>
                <c:pt idx="2">
                  <c:v>537</c:v>
                </c:pt>
                <c:pt idx="3">
                  <c:v>943</c:v>
                </c:pt>
                <c:pt idx="4">
                  <c:v>673</c:v>
                </c:pt>
                <c:pt idx="5">
                  <c:v>669</c:v>
                </c:pt>
                <c:pt idx="6">
                  <c:v>793</c:v>
                </c:pt>
                <c:pt idx="7">
                  <c:v>760</c:v>
                </c:pt>
                <c:pt idx="8">
                  <c:v>838</c:v>
                </c:pt>
                <c:pt idx="9">
                  <c:v>759</c:v>
                </c:pt>
                <c:pt idx="10">
                  <c:v>838</c:v>
                </c:pt>
                <c:pt idx="11">
                  <c:v>866</c:v>
                </c:pt>
                <c:pt idx="12">
                  <c:v>984</c:v>
                </c:pt>
                <c:pt idx="13">
                  <c:v>795</c:v>
                </c:pt>
                <c:pt idx="14">
                  <c:v>680</c:v>
                </c:pt>
                <c:pt idx="15">
                  <c:v>574</c:v>
                </c:pt>
                <c:pt idx="16" formatCode="General">
                  <c:v>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06-47DB-AFDD-7E2765D2B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357480"/>
        <c:axId val="368362968"/>
      </c:barChart>
      <c:catAx>
        <c:axId val="368357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62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362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57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</a:t>
            </a:r>
            <a:r>
              <a:rPr lang="en-US" baseline="0"/>
              <a:t> applications for Social Pension</a:t>
            </a:r>
            <a:endParaRPr lang="el-GR"/>
          </a:p>
        </c:rich>
      </c:tx>
      <c:layout>
        <c:manualLayout>
          <c:xMode val="edge"/>
          <c:yMode val="edge"/>
          <c:x val="0.25824175824175777"/>
          <c:y val="3.6184168567714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50000000000001"/>
          <c:y val="0.21339472396458917"/>
          <c:w val="0.79375000000000062"/>
          <c:h val="0.56256595044263458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rejected!$A$255:$A$271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rejected!$B$255:$B$271</c:f>
              <c:numCache>
                <c:formatCode>#,##0</c:formatCode>
                <c:ptCount val="17"/>
                <c:pt idx="0">
                  <c:v>405</c:v>
                </c:pt>
                <c:pt idx="1">
                  <c:v>438</c:v>
                </c:pt>
                <c:pt idx="2">
                  <c:v>485</c:v>
                </c:pt>
                <c:pt idx="3">
                  <c:v>374</c:v>
                </c:pt>
                <c:pt idx="4">
                  <c:v>343</c:v>
                </c:pt>
                <c:pt idx="5">
                  <c:v>371</c:v>
                </c:pt>
                <c:pt idx="6">
                  <c:v>332</c:v>
                </c:pt>
                <c:pt idx="7">
                  <c:v>516</c:v>
                </c:pt>
                <c:pt idx="8">
                  <c:v>409</c:v>
                </c:pt>
                <c:pt idx="9">
                  <c:v>417</c:v>
                </c:pt>
                <c:pt idx="10">
                  <c:v>323</c:v>
                </c:pt>
                <c:pt idx="11">
                  <c:v>328</c:v>
                </c:pt>
                <c:pt idx="12">
                  <c:v>279</c:v>
                </c:pt>
                <c:pt idx="13">
                  <c:v>203</c:v>
                </c:pt>
                <c:pt idx="14">
                  <c:v>211</c:v>
                </c:pt>
                <c:pt idx="15">
                  <c:v>206</c:v>
                </c:pt>
                <c:pt idx="16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71-4A3E-A7EA-9EB4E7101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362184"/>
        <c:axId val="368362576"/>
      </c:barChart>
      <c:catAx>
        <c:axId val="368362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6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36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62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 applications for Holiday Payment</a:t>
            </a:r>
            <a:endParaRPr lang="el-GR"/>
          </a:p>
        </c:rich>
      </c:tx>
      <c:layout>
        <c:manualLayout>
          <c:xMode val="edge"/>
          <c:yMode val="edge"/>
          <c:x val="0.21095890410958903"/>
          <c:y val="3.6666583869445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68590794729594"/>
          <c:y val="0.15743506199656124"/>
          <c:w val="0.77570329446339337"/>
          <c:h val="0.6185252059009867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rejected!$A$276:$A$292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rejected!$B$276:$B$292</c:f>
              <c:numCache>
                <c:formatCode>#,##0</c:formatCode>
                <c:ptCount val="17"/>
                <c:pt idx="0">
                  <c:v>17167</c:v>
                </c:pt>
                <c:pt idx="1">
                  <c:v>26315</c:v>
                </c:pt>
                <c:pt idx="2">
                  <c:v>27445</c:v>
                </c:pt>
                <c:pt idx="3">
                  <c:v>30461</c:v>
                </c:pt>
                <c:pt idx="4">
                  <c:v>32662</c:v>
                </c:pt>
                <c:pt idx="5">
                  <c:v>29882</c:v>
                </c:pt>
                <c:pt idx="6">
                  <c:v>33855</c:v>
                </c:pt>
                <c:pt idx="7">
                  <c:v>43149</c:v>
                </c:pt>
                <c:pt idx="8">
                  <c:v>44890</c:v>
                </c:pt>
                <c:pt idx="9">
                  <c:v>37260</c:v>
                </c:pt>
                <c:pt idx="10">
                  <c:v>42758</c:v>
                </c:pt>
                <c:pt idx="11">
                  <c:v>37485</c:v>
                </c:pt>
                <c:pt idx="12">
                  <c:v>37557</c:v>
                </c:pt>
                <c:pt idx="13">
                  <c:v>35420</c:v>
                </c:pt>
                <c:pt idx="14">
                  <c:v>34612</c:v>
                </c:pt>
                <c:pt idx="15">
                  <c:v>30889</c:v>
                </c:pt>
                <c:pt idx="16">
                  <c:v>33778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3D-427B-8FB8-69D58A038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359832"/>
        <c:axId val="368363360"/>
      </c:barChart>
      <c:catAx>
        <c:axId val="368359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6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36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59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Rejected applications for Redundancy Payment</a:t>
            </a:r>
            <a:endParaRPr lang="el-GR"/>
          </a:p>
        </c:rich>
      </c:tx>
      <c:layout>
        <c:manualLayout>
          <c:xMode val="edge"/>
          <c:yMode val="edge"/>
          <c:x val="0.26086956521739185"/>
          <c:y val="3.41616147539079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00024038497654"/>
          <c:y val="0.18410482154297678"/>
          <c:w val="0.79692427422517365"/>
          <c:h val="0.61292702585405168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rejected!$A$297:$A$313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rejected!$B$297:$B$313</c:f>
              <c:numCache>
                <c:formatCode>#,##0</c:formatCode>
                <c:ptCount val="17"/>
                <c:pt idx="0">
                  <c:v>941</c:v>
                </c:pt>
                <c:pt idx="1">
                  <c:v>486</c:v>
                </c:pt>
                <c:pt idx="2">
                  <c:v>607</c:v>
                </c:pt>
                <c:pt idx="3">
                  <c:v>989</c:v>
                </c:pt>
                <c:pt idx="4">
                  <c:v>738</c:v>
                </c:pt>
                <c:pt idx="5">
                  <c:v>889</c:v>
                </c:pt>
                <c:pt idx="6">
                  <c:v>591</c:v>
                </c:pt>
                <c:pt idx="7">
                  <c:v>549</c:v>
                </c:pt>
                <c:pt idx="8">
                  <c:v>582</c:v>
                </c:pt>
                <c:pt idx="9">
                  <c:v>926</c:v>
                </c:pt>
                <c:pt idx="10">
                  <c:v>1196</c:v>
                </c:pt>
                <c:pt idx="11">
                  <c:v>1350</c:v>
                </c:pt>
                <c:pt idx="12">
                  <c:v>1917</c:v>
                </c:pt>
                <c:pt idx="13">
                  <c:v>2102</c:v>
                </c:pt>
                <c:pt idx="14">
                  <c:v>878</c:v>
                </c:pt>
                <c:pt idx="15">
                  <c:v>1371</c:v>
                </c:pt>
                <c:pt idx="16">
                  <c:v>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FD-490E-BB81-E67A58F6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364144"/>
        <c:axId val="368364928"/>
      </c:barChart>
      <c:catAx>
        <c:axId val="36836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6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36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64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 applications</a:t>
            </a:r>
            <a:r>
              <a:rPr lang="en-US" baseline="0"/>
              <a:t> for Unemployment Benefit</a:t>
            </a:r>
            <a:endParaRPr lang="el-GR"/>
          </a:p>
        </c:rich>
      </c:tx>
      <c:layout>
        <c:manualLayout>
          <c:xMode val="edge"/>
          <c:yMode val="edge"/>
          <c:x val="0.20596205962059624"/>
          <c:y val="4.9611565544598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4964686985149"/>
          <c:y val="0.236794171220401"/>
          <c:w val="0.80651945320715035"/>
          <c:h val="0.6017365862054128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total!$A$7:$A$23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total!$B$7:$B$23</c:f>
              <c:numCache>
                <c:formatCode>#,##0</c:formatCode>
                <c:ptCount val="17"/>
                <c:pt idx="0">
                  <c:v>25875</c:v>
                </c:pt>
                <c:pt idx="1">
                  <c:v>31162</c:v>
                </c:pt>
                <c:pt idx="2">
                  <c:v>31015</c:v>
                </c:pt>
                <c:pt idx="3">
                  <c:v>30893</c:v>
                </c:pt>
                <c:pt idx="4">
                  <c:v>34415</c:v>
                </c:pt>
                <c:pt idx="5">
                  <c:v>31999</c:v>
                </c:pt>
                <c:pt idx="6">
                  <c:v>30257</c:v>
                </c:pt>
                <c:pt idx="7">
                  <c:v>30398</c:v>
                </c:pt>
                <c:pt idx="8">
                  <c:v>43374</c:v>
                </c:pt>
                <c:pt idx="9">
                  <c:v>43317</c:v>
                </c:pt>
                <c:pt idx="10">
                  <c:v>48127</c:v>
                </c:pt>
                <c:pt idx="11">
                  <c:v>56963</c:v>
                </c:pt>
                <c:pt idx="12">
                  <c:v>59967</c:v>
                </c:pt>
                <c:pt idx="13">
                  <c:v>48255</c:v>
                </c:pt>
                <c:pt idx="14">
                  <c:v>46030</c:v>
                </c:pt>
                <c:pt idx="15">
                  <c:v>42213</c:v>
                </c:pt>
                <c:pt idx="16">
                  <c:v>39296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FA-48A6-A44B-DBB396E6B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360616"/>
        <c:axId val="368357872"/>
      </c:barChart>
      <c:catAx>
        <c:axId val="36836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5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35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60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 for Injury Benefit</a:t>
            </a:r>
            <a:endParaRPr lang="el-GR"/>
          </a:p>
        </c:rich>
      </c:tx>
      <c:layout>
        <c:manualLayout>
          <c:xMode val="edge"/>
          <c:yMode val="edge"/>
          <c:x val="0.28918918918918968"/>
          <c:y val="3.4055712824416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08810340713719"/>
          <c:y val="0.25980546549328387"/>
          <c:w val="0.79310466225120968"/>
          <c:h val="0.4607865195433113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accepted!$A$49:$A$65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accepted!$B$49:$B$65</c:f>
              <c:numCache>
                <c:formatCode>#,##0</c:formatCode>
                <c:ptCount val="17"/>
                <c:pt idx="0">
                  <c:v>2166</c:v>
                </c:pt>
                <c:pt idx="1">
                  <c:v>2034</c:v>
                </c:pt>
                <c:pt idx="2">
                  <c:v>2165</c:v>
                </c:pt>
                <c:pt idx="3">
                  <c:v>2189</c:v>
                </c:pt>
                <c:pt idx="4">
                  <c:v>2213</c:v>
                </c:pt>
                <c:pt idx="5">
                  <c:v>2185</c:v>
                </c:pt>
                <c:pt idx="6">
                  <c:v>1998</c:v>
                </c:pt>
                <c:pt idx="7">
                  <c:v>2175</c:v>
                </c:pt>
                <c:pt idx="8">
                  <c:v>1972</c:v>
                </c:pt>
                <c:pt idx="9">
                  <c:v>1435</c:v>
                </c:pt>
                <c:pt idx="10">
                  <c:v>1738</c:v>
                </c:pt>
                <c:pt idx="11">
                  <c:v>1307</c:v>
                </c:pt>
                <c:pt idx="12">
                  <c:v>1264</c:v>
                </c:pt>
                <c:pt idx="13">
                  <c:v>1049</c:v>
                </c:pt>
                <c:pt idx="14">
                  <c:v>1092</c:v>
                </c:pt>
                <c:pt idx="15">
                  <c:v>1587</c:v>
                </c:pt>
                <c:pt idx="16">
                  <c:v>1165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DD-42FD-8EEC-A1411AAE7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85752"/>
        <c:axId val="226984968"/>
      </c:barChart>
      <c:catAx>
        <c:axId val="226985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6984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984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698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 applications for Sickness Benefit</a:t>
            </a:r>
            <a:endParaRPr lang="el-GR"/>
          </a:p>
        </c:rich>
      </c:tx>
      <c:layout>
        <c:manualLayout>
          <c:xMode val="edge"/>
          <c:yMode val="edge"/>
          <c:x val="0.28184281842818426"/>
          <c:y val="3.7161912138031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7967942686421"/>
          <c:y val="0.23572860022331463"/>
          <c:w val="0.82390168210105863"/>
          <c:h val="0.5966862429489125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total!$A$28:$A$44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total!$B$28:$B$44</c:f>
              <c:numCache>
                <c:formatCode>#,##0</c:formatCode>
                <c:ptCount val="17"/>
                <c:pt idx="0">
                  <c:v>37288</c:v>
                </c:pt>
                <c:pt idx="1">
                  <c:v>46864</c:v>
                </c:pt>
                <c:pt idx="2">
                  <c:v>56711</c:v>
                </c:pt>
                <c:pt idx="3">
                  <c:v>53104</c:v>
                </c:pt>
                <c:pt idx="4">
                  <c:v>48134</c:v>
                </c:pt>
                <c:pt idx="5">
                  <c:v>59570</c:v>
                </c:pt>
                <c:pt idx="6">
                  <c:v>59808</c:v>
                </c:pt>
                <c:pt idx="7">
                  <c:v>62281</c:v>
                </c:pt>
                <c:pt idx="8">
                  <c:v>65772</c:v>
                </c:pt>
                <c:pt idx="9">
                  <c:v>73024</c:v>
                </c:pt>
                <c:pt idx="10">
                  <c:v>73024</c:v>
                </c:pt>
                <c:pt idx="11">
                  <c:v>67592</c:v>
                </c:pt>
                <c:pt idx="12">
                  <c:v>49956</c:v>
                </c:pt>
                <c:pt idx="13">
                  <c:v>49186</c:v>
                </c:pt>
                <c:pt idx="14">
                  <c:v>47030</c:v>
                </c:pt>
                <c:pt idx="15">
                  <c:v>61595</c:v>
                </c:pt>
                <c:pt idx="16">
                  <c:v>54899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CB-4CC2-8681-C51D64ECF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358656"/>
        <c:axId val="368361008"/>
      </c:barChart>
      <c:catAx>
        <c:axId val="36835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6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36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5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 applications for Injury Benefit</a:t>
            </a:r>
            <a:endParaRPr lang="el-GR"/>
          </a:p>
        </c:rich>
      </c:tx>
      <c:layout>
        <c:manualLayout>
          <c:xMode val="edge"/>
          <c:yMode val="edge"/>
          <c:x val="0.27989130434782655"/>
          <c:y val="3.4055592448534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0881034071373"/>
          <c:y val="0.25980546549328387"/>
          <c:w val="0.79310466225120968"/>
          <c:h val="0.4607865195433113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total!$A$51:$A$67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total!$B$51:$B$67</c:f>
              <c:numCache>
                <c:formatCode>#,##0</c:formatCode>
                <c:ptCount val="17"/>
                <c:pt idx="0">
                  <c:v>2409</c:v>
                </c:pt>
                <c:pt idx="1">
                  <c:v>2186</c:v>
                </c:pt>
                <c:pt idx="2">
                  <c:v>2341</c:v>
                </c:pt>
                <c:pt idx="3">
                  <c:v>2411</c:v>
                </c:pt>
                <c:pt idx="4">
                  <c:v>2463</c:v>
                </c:pt>
                <c:pt idx="5">
                  <c:v>2429</c:v>
                </c:pt>
                <c:pt idx="6">
                  <c:v>2272</c:v>
                </c:pt>
                <c:pt idx="7">
                  <c:v>2433</c:v>
                </c:pt>
                <c:pt idx="8">
                  <c:v>2230</c:v>
                </c:pt>
                <c:pt idx="9">
                  <c:v>1641</c:v>
                </c:pt>
                <c:pt idx="10">
                  <c:v>2041</c:v>
                </c:pt>
                <c:pt idx="11">
                  <c:v>1655</c:v>
                </c:pt>
                <c:pt idx="12">
                  <c:v>1631</c:v>
                </c:pt>
                <c:pt idx="13">
                  <c:v>1326</c:v>
                </c:pt>
                <c:pt idx="14">
                  <c:v>1388</c:v>
                </c:pt>
                <c:pt idx="15">
                  <c:v>1943</c:v>
                </c:pt>
                <c:pt idx="16">
                  <c:v>1418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49-4486-83DB-17E3A44C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274032"/>
        <c:axId val="369277168"/>
      </c:barChart>
      <c:catAx>
        <c:axId val="36927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7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27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74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 applications for Funeral Grant</a:t>
            </a:r>
            <a:endParaRPr lang="el-GR"/>
          </a:p>
        </c:rich>
      </c:tx>
      <c:layout>
        <c:manualLayout>
          <c:xMode val="edge"/>
          <c:yMode val="edge"/>
          <c:x val="0.27868852459016391"/>
          <c:y val="3.7931040378910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50000000000001"/>
          <c:y val="0.22162351327705612"/>
          <c:w val="0.79375000000000062"/>
          <c:h val="0.5506027287129627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total!$A$100:$A$116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total!$B$100:$B$116</c:f>
              <c:numCache>
                <c:formatCode>#,##0</c:formatCode>
                <c:ptCount val="17"/>
                <c:pt idx="0">
                  <c:v>4451</c:v>
                </c:pt>
                <c:pt idx="1">
                  <c:v>4643</c:v>
                </c:pt>
                <c:pt idx="2">
                  <c:v>4914</c:v>
                </c:pt>
                <c:pt idx="3">
                  <c:v>5018</c:v>
                </c:pt>
                <c:pt idx="4">
                  <c:v>5179</c:v>
                </c:pt>
                <c:pt idx="5">
                  <c:v>5002</c:v>
                </c:pt>
                <c:pt idx="6">
                  <c:v>4888</c:v>
                </c:pt>
                <c:pt idx="7">
                  <c:v>4935</c:v>
                </c:pt>
                <c:pt idx="8">
                  <c:v>4955</c:v>
                </c:pt>
                <c:pt idx="9">
                  <c:v>5033</c:v>
                </c:pt>
                <c:pt idx="10">
                  <c:v>4648</c:v>
                </c:pt>
                <c:pt idx="11">
                  <c:v>5838</c:v>
                </c:pt>
                <c:pt idx="12">
                  <c:v>4525</c:v>
                </c:pt>
                <c:pt idx="13">
                  <c:v>5168</c:v>
                </c:pt>
                <c:pt idx="14">
                  <c:v>5554</c:v>
                </c:pt>
                <c:pt idx="15">
                  <c:v>5408</c:v>
                </c:pt>
                <c:pt idx="16">
                  <c:v>5581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32-4D39-A85A-4199FB17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275600"/>
        <c:axId val="369277952"/>
      </c:barChart>
      <c:catAx>
        <c:axId val="36927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27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75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 applications</a:t>
            </a:r>
            <a:r>
              <a:rPr lang="en-US" baseline="0"/>
              <a:t> for Maternity Grant</a:t>
            </a:r>
            <a:endParaRPr lang="el-GR"/>
          </a:p>
        </c:rich>
      </c:tx>
      <c:layout>
        <c:manualLayout>
          <c:xMode val="edge"/>
          <c:yMode val="edge"/>
          <c:x val="0.27989130434782655"/>
          <c:y val="3.6423863944906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58280922431865"/>
          <c:y val="0.25046156523252328"/>
          <c:w val="0.7924552637801684"/>
          <c:h val="0.5672203129304981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total!$A$122:$A$138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total!$B$122:$B$138</c:f>
              <c:numCache>
                <c:formatCode>#,##0</c:formatCode>
                <c:ptCount val="17"/>
                <c:pt idx="0">
                  <c:v>7302</c:v>
                </c:pt>
                <c:pt idx="1">
                  <c:v>7093</c:v>
                </c:pt>
                <c:pt idx="2">
                  <c:v>7111</c:v>
                </c:pt>
                <c:pt idx="3">
                  <c:v>6936</c:v>
                </c:pt>
                <c:pt idx="4">
                  <c:v>7072</c:v>
                </c:pt>
                <c:pt idx="5">
                  <c:v>8244</c:v>
                </c:pt>
                <c:pt idx="6">
                  <c:v>6231</c:v>
                </c:pt>
                <c:pt idx="7">
                  <c:v>8317</c:v>
                </c:pt>
                <c:pt idx="8">
                  <c:v>7691</c:v>
                </c:pt>
                <c:pt idx="9">
                  <c:v>8762</c:v>
                </c:pt>
                <c:pt idx="10">
                  <c:v>8580</c:v>
                </c:pt>
                <c:pt idx="11">
                  <c:v>9562</c:v>
                </c:pt>
                <c:pt idx="12">
                  <c:v>8446</c:v>
                </c:pt>
                <c:pt idx="13">
                  <c:v>8775</c:v>
                </c:pt>
                <c:pt idx="14">
                  <c:v>8628</c:v>
                </c:pt>
                <c:pt idx="15">
                  <c:v>7221</c:v>
                </c:pt>
                <c:pt idx="16">
                  <c:v>8757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F3-491A-822C-57A588C96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274424"/>
        <c:axId val="369275992"/>
      </c:barChart>
      <c:catAx>
        <c:axId val="369274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75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275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74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 applications for Maternity Allowance</a:t>
            </a:r>
            <a:endParaRPr lang="el-GR"/>
          </a:p>
        </c:rich>
      </c:tx>
      <c:layout>
        <c:manualLayout>
          <c:xMode val="edge"/>
          <c:yMode val="edge"/>
          <c:x val="0.27945205479452057"/>
          <c:y val="3.7162000117397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5005257623608"/>
          <c:y val="0.21271124004236397"/>
          <c:w val="0.79179810725552191"/>
          <c:h val="0.6100363770318183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total!$A$72:$A$88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total!$B$72:$B$88</c:f>
              <c:numCache>
                <c:formatCode>#,##0</c:formatCode>
                <c:ptCount val="17"/>
                <c:pt idx="0">
                  <c:v>5494</c:v>
                </c:pt>
                <c:pt idx="1">
                  <c:v>5411</c:v>
                </c:pt>
                <c:pt idx="2">
                  <c:v>5875</c:v>
                </c:pt>
                <c:pt idx="3">
                  <c:v>5759</c:v>
                </c:pt>
                <c:pt idx="4">
                  <c:v>5674</c:v>
                </c:pt>
                <c:pt idx="5">
                  <c:v>6873</c:v>
                </c:pt>
                <c:pt idx="6">
                  <c:v>5670</c:v>
                </c:pt>
                <c:pt idx="7">
                  <c:v>6968</c:v>
                </c:pt>
                <c:pt idx="8">
                  <c:v>7469</c:v>
                </c:pt>
                <c:pt idx="9">
                  <c:v>8093</c:v>
                </c:pt>
                <c:pt idx="10">
                  <c:v>6867</c:v>
                </c:pt>
                <c:pt idx="11">
                  <c:v>8362</c:v>
                </c:pt>
                <c:pt idx="12">
                  <c:v>7603</c:v>
                </c:pt>
                <c:pt idx="13">
                  <c:v>7051</c:v>
                </c:pt>
                <c:pt idx="14">
                  <c:v>7480</c:v>
                </c:pt>
                <c:pt idx="15">
                  <c:v>6669</c:v>
                </c:pt>
                <c:pt idx="16">
                  <c:v>6921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2E-405E-B626-38CE7C5E3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278736"/>
        <c:axId val="369272856"/>
      </c:barChart>
      <c:catAx>
        <c:axId val="36927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72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272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78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4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 applications for Statutory</a:t>
            </a:r>
            <a:r>
              <a:rPr lang="en-US" baseline="0"/>
              <a:t> Pension (and miners)</a:t>
            </a:r>
            <a:endParaRPr lang="el-GR"/>
          </a:p>
        </c:rich>
      </c:tx>
      <c:layout>
        <c:manualLayout>
          <c:xMode val="edge"/>
          <c:yMode val="edge"/>
          <c:x val="0.20018115942028986"/>
          <c:y val="3.9939648262530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39049721924538"/>
          <c:y val="0.21270703231061641"/>
          <c:w val="0.77358728130921151"/>
          <c:h val="0.562018282197483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total!$A$144:$A$160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total!$B$144:$B$160</c:f>
              <c:numCache>
                <c:formatCode>#,##0</c:formatCode>
                <c:ptCount val="17"/>
                <c:pt idx="0">
                  <c:v>6676</c:v>
                </c:pt>
                <c:pt idx="1">
                  <c:v>10360</c:v>
                </c:pt>
                <c:pt idx="2">
                  <c:v>7488</c:v>
                </c:pt>
                <c:pt idx="3">
                  <c:v>6656</c:v>
                </c:pt>
                <c:pt idx="4">
                  <c:v>6741</c:v>
                </c:pt>
                <c:pt idx="5">
                  <c:v>7728</c:v>
                </c:pt>
                <c:pt idx="6">
                  <c:v>8085</c:v>
                </c:pt>
                <c:pt idx="7">
                  <c:v>8792</c:v>
                </c:pt>
                <c:pt idx="8">
                  <c:v>9063</c:v>
                </c:pt>
                <c:pt idx="9">
                  <c:v>10129</c:v>
                </c:pt>
                <c:pt idx="10">
                  <c:v>9153</c:v>
                </c:pt>
                <c:pt idx="11">
                  <c:v>9498</c:v>
                </c:pt>
                <c:pt idx="12">
                  <c:v>8115</c:v>
                </c:pt>
                <c:pt idx="13">
                  <c:v>8978</c:v>
                </c:pt>
                <c:pt idx="14">
                  <c:v>8194</c:v>
                </c:pt>
                <c:pt idx="15">
                  <c:v>8689</c:v>
                </c:pt>
                <c:pt idx="16">
                  <c:v>8470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23-4765-B9E2-8E3872879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279520"/>
        <c:axId val="369276776"/>
      </c:barChart>
      <c:catAx>
        <c:axId val="36927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76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276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79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 applications for Widows Pension</a:t>
            </a:r>
            <a:endParaRPr lang="el-GR"/>
          </a:p>
        </c:rich>
      </c:tx>
      <c:layout>
        <c:manualLayout>
          <c:xMode val="edge"/>
          <c:yMode val="edge"/>
          <c:x val="0.28108108108108132"/>
          <c:y val="3.6423863944906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50000000000001"/>
          <c:y val="0.21774053884290165"/>
          <c:w val="0.79375000000000062"/>
          <c:h val="0.5582197097157725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total!$A$166:$A$182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total!$B$166:$B$182</c:f>
              <c:numCache>
                <c:formatCode>#,##0</c:formatCode>
                <c:ptCount val="17"/>
                <c:pt idx="0">
                  <c:v>1727</c:v>
                </c:pt>
                <c:pt idx="1">
                  <c:v>4210</c:v>
                </c:pt>
                <c:pt idx="2">
                  <c:v>1829</c:v>
                </c:pt>
                <c:pt idx="3">
                  <c:v>1818</c:v>
                </c:pt>
                <c:pt idx="4">
                  <c:v>1881</c:v>
                </c:pt>
                <c:pt idx="5">
                  <c:v>1841</c:v>
                </c:pt>
                <c:pt idx="6">
                  <c:v>1682</c:v>
                </c:pt>
                <c:pt idx="7">
                  <c:v>1747</c:v>
                </c:pt>
                <c:pt idx="8">
                  <c:v>1889</c:v>
                </c:pt>
                <c:pt idx="9">
                  <c:v>1814</c:v>
                </c:pt>
                <c:pt idx="10">
                  <c:v>1720</c:v>
                </c:pt>
                <c:pt idx="11">
                  <c:v>2054</c:v>
                </c:pt>
                <c:pt idx="12">
                  <c:v>1782</c:v>
                </c:pt>
                <c:pt idx="13">
                  <c:v>1926</c:v>
                </c:pt>
                <c:pt idx="14">
                  <c:v>2023</c:v>
                </c:pt>
                <c:pt idx="15">
                  <c:v>1946</c:v>
                </c:pt>
                <c:pt idx="16">
                  <c:v>2186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84-4A8F-8D47-4C51A4F94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273248"/>
        <c:axId val="369280304"/>
      </c:barChart>
      <c:catAx>
        <c:axId val="36927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8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28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73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 applications for Disablement Pension</a:t>
            </a:r>
            <a:endParaRPr lang="el-GR"/>
          </a:p>
        </c:rich>
      </c:tx>
      <c:layout>
        <c:manualLayout>
          <c:xMode val="edge"/>
          <c:yMode val="edge"/>
          <c:x val="0.28065395095367845"/>
          <c:y val="3.6912633477818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98763835294351"/>
          <c:y val="0.24202989843660846"/>
          <c:w val="0.84012667779970063"/>
          <c:h val="0.535145954581764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total!$A$212:$A$228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total!$B$212:$B$228</c:f>
              <c:numCache>
                <c:formatCode>#,##0</c:formatCode>
                <c:ptCount val="17"/>
                <c:pt idx="0">
                  <c:v>76</c:v>
                </c:pt>
                <c:pt idx="1">
                  <c:v>58</c:v>
                </c:pt>
                <c:pt idx="2">
                  <c:v>82</c:v>
                </c:pt>
                <c:pt idx="3">
                  <c:v>68</c:v>
                </c:pt>
                <c:pt idx="4">
                  <c:v>88</c:v>
                </c:pt>
                <c:pt idx="5">
                  <c:v>76</c:v>
                </c:pt>
                <c:pt idx="6">
                  <c:v>75</c:v>
                </c:pt>
                <c:pt idx="7">
                  <c:v>61</c:v>
                </c:pt>
                <c:pt idx="8">
                  <c:v>80</c:v>
                </c:pt>
                <c:pt idx="9">
                  <c:v>68</c:v>
                </c:pt>
                <c:pt idx="10">
                  <c:v>59</c:v>
                </c:pt>
                <c:pt idx="11">
                  <c:v>70</c:v>
                </c:pt>
                <c:pt idx="12">
                  <c:v>43</c:v>
                </c:pt>
                <c:pt idx="13">
                  <c:v>39</c:v>
                </c:pt>
                <c:pt idx="14">
                  <c:v>29</c:v>
                </c:pt>
                <c:pt idx="15">
                  <c:v>45</c:v>
                </c:pt>
                <c:pt idx="1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4B-468B-9C83-72390C183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276384"/>
        <c:axId val="369298232"/>
      </c:barChart>
      <c:catAx>
        <c:axId val="36927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98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298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76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 applications for Orphan's Benefit</a:t>
            </a:r>
            <a:endParaRPr lang="el-GR"/>
          </a:p>
        </c:rich>
      </c:tx>
      <c:layout>
        <c:manualLayout>
          <c:xMode val="edge"/>
          <c:yMode val="edge"/>
          <c:x val="0.27945205479452057"/>
          <c:y val="3.6184027951920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964445723408"/>
          <c:y val="0.21339472396458917"/>
          <c:w val="0.821317871580304"/>
          <c:h val="0.5625659504426345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total!$A$234:$A$250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total!$B$234:$B$250</c:f>
              <c:numCache>
                <c:formatCode>#,##0</c:formatCode>
                <c:ptCount val="17"/>
                <c:pt idx="0">
                  <c:v>72</c:v>
                </c:pt>
                <c:pt idx="1">
                  <c:v>185</c:v>
                </c:pt>
                <c:pt idx="2">
                  <c:v>209</c:v>
                </c:pt>
                <c:pt idx="3">
                  <c:v>209</c:v>
                </c:pt>
                <c:pt idx="4">
                  <c:v>277</c:v>
                </c:pt>
                <c:pt idx="5">
                  <c:v>248</c:v>
                </c:pt>
                <c:pt idx="6">
                  <c:v>205</c:v>
                </c:pt>
                <c:pt idx="7">
                  <c:v>226</c:v>
                </c:pt>
                <c:pt idx="8">
                  <c:v>295</c:v>
                </c:pt>
                <c:pt idx="9">
                  <c:v>278</c:v>
                </c:pt>
                <c:pt idx="10">
                  <c:v>272</c:v>
                </c:pt>
                <c:pt idx="11">
                  <c:v>286</c:v>
                </c:pt>
                <c:pt idx="12">
                  <c:v>253</c:v>
                </c:pt>
                <c:pt idx="13">
                  <c:v>276</c:v>
                </c:pt>
                <c:pt idx="14">
                  <c:v>243</c:v>
                </c:pt>
                <c:pt idx="15">
                  <c:v>249</c:v>
                </c:pt>
                <c:pt idx="16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50-4DD7-9446-D26AF93C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303328"/>
        <c:axId val="369304896"/>
      </c:barChart>
      <c:catAx>
        <c:axId val="36930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30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30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303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 applications for Invalidity Pension</a:t>
            </a:r>
            <a:endParaRPr lang="el-GR"/>
          </a:p>
        </c:rich>
      </c:tx>
      <c:layout>
        <c:manualLayout>
          <c:xMode val="edge"/>
          <c:yMode val="edge"/>
          <c:x val="0.27989130434782655"/>
          <c:y val="3.4482877140357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52251474828838"/>
          <c:y val="0.20517112651755182"/>
          <c:w val="0.7924552637801684"/>
          <c:h val="0.590852756951197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total!$A$188:$A$204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total!$B$188:$B$204</c:f>
              <c:numCache>
                <c:formatCode>#,##0</c:formatCode>
                <c:ptCount val="17"/>
                <c:pt idx="0">
                  <c:v>1699</c:v>
                </c:pt>
                <c:pt idx="1">
                  <c:v>1377</c:v>
                </c:pt>
                <c:pt idx="2">
                  <c:v>1449</c:v>
                </c:pt>
                <c:pt idx="3">
                  <c:v>1868</c:v>
                </c:pt>
                <c:pt idx="4">
                  <c:v>1556</c:v>
                </c:pt>
                <c:pt idx="5">
                  <c:v>1656</c:v>
                </c:pt>
                <c:pt idx="6">
                  <c:v>1665</c:v>
                </c:pt>
                <c:pt idx="7">
                  <c:v>1637</c:v>
                </c:pt>
                <c:pt idx="8">
                  <c:v>1704</c:v>
                </c:pt>
                <c:pt idx="9">
                  <c:v>1541</c:v>
                </c:pt>
                <c:pt idx="10">
                  <c:v>1554</c:v>
                </c:pt>
                <c:pt idx="11">
                  <c:v>1545</c:v>
                </c:pt>
                <c:pt idx="12">
                  <c:v>1489</c:v>
                </c:pt>
                <c:pt idx="13">
                  <c:v>1263</c:v>
                </c:pt>
                <c:pt idx="14">
                  <c:v>1221</c:v>
                </c:pt>
                <c:pt idx="15">
                  <c:v>987</c:v>
                </c:pt>
                <c:pt idx="16">
                  <c:v>1019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07-48BC-8006-B5833A45F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303720"/>
        <c:axId val="369300976"/>
      </c:barChart>
      <c:catAx>
        <c:axId val="369303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30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30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303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</a:t>
            </a:r>
            <a:r>
              <a:rPr lang="en-US" baseline="0"/>
              <a:t> for Funeral Grant</a:t>
            </a:r>
            <a:endParaRPr lang="el-GR"/>
          </a:p>
        </c:rich>
      </c:tx>
      <c:layout>
        <c:manualLayout>
          <c:xMode val="edge"/>
          <c:yMode val="edge"/>
          <c:x val="0.28882833787466072"/>
          <c:y val="3.7931040378910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50000000000001"/>
          <c:y val="0.22162351327705618"/>
          <c:w val="0.79375000000000062"/>
          <c:h val="0.55060272871296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accepted!$A$99:$A$115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accepted!$B$99:$B$115</c:f>
              <c:numCache>
                <c:formatCode>#,##0</c:formatCode>
                <c:ptCount val="17"/>
                <c:pt idx="0">
                  <c:v>4093</c:v>
                </c:pt>
                <c:pt idx="1">
                  <c:v>4262</c:v>
                </c:pt>
                <c:pt idx="2">
                  <c:v>4431</c:v>
                </c:pt>
                <c:pt idx="3">
                  <c:v>4624</c:v>
                </c:pt>
                <c:pt idx="4">
                  <c:v>4729</c:v>
                </c:pt>
                <c:pt idx="5">
                  <c:v>4596</c:v>
                </c:pt>
                <c:pt idx="6">
                  <c:v>4471</c:v>
                </c:pt>
                <c:pt idx="7">
                  <c:v>4524</c:v>
                </c:pt>
                <c:pt idx="8">
                  <c:v>4525</c:v>
                </c:pt>
                <c:pt idx="9">
                  <c:v>4579</c:v>
                </c:pt>
                <c:pt idx="10">
                  <c:v>4208</c:v>
                </c:pt>
                <c:pt idx="11">
                  <c:v>5336</c:v>
                </c:pt>
                <c:pt idx="12">
                  <c:v>4081</c:v>
                </c:pt>
                <c:pt idx="13">
                  <c:v>4711</c:v>
                </c:pt>
                <c:pt idx="14">
                  <c:v>5016</c:v>
                </c:pt>
                <c:pt idx="15">
                  <c:v>4964</c:v>
                </c:pt>
                <c:pt idx="16">
                  <c:v>5080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F9-41F2-89EE-0E7B1C94B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76872"/>
        <c:axId val="229881576"/>
      </c:barChart>
      <c:catAx>
        <c:axId val="229876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81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881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76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 applications for Social Pension</a:t>
            </a:r>
            <a:endParaRPr lang="el-GR"/>
          </a:p>
        </c:rich>
      </c:tx>
      <c:layout>
        <c:manualLayout>
          <c:xMode val="edge"/>
          <c:yMode val="edge"/>
          <c:x val="0.27747252747252782"/>
          <c:y val="3.6184168567714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50000000000001"/>
          <c:y val="0.21339472396458917"/>
          <c:w val="0.79375000000000062"/>
          <c:h val="0.56256595044263458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total!$A$256:$A$272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total!$B$256:$B$272</c:f>
              <c:numCache>
                <c:formatCode>#,##0</c:formatCode>
                <c:ptCount val="17"/>
                <c:pt idx="0">
                  <c:v>1642</c:v>
                </c:pt>
                <c:pt idx="1">
                  <c:v>1479</c:v>
                </c:pt>
                <c:pt idx="2">
                  <c:v>1650</c:v>
                </c:pt>
                <c:pt idx="3">
                  <c:v>1420</c:v>
                </c:pt>
                <c:pt idx="4">
                  <c:v>1379</c:v>
                </c:pt>
                <c:pt idx="5">
                  <c:v>1383</c:v>
                </c:pt>
                <c:pt idx="6">
                  <c:v>1295</c:v>
                </c:pt>
                <c:pt idx="7">
                  <c:v>1594</c:v>
                </c:pt>
                <c:pt idx="8">
                  <c:v>1626</c:v>
                </c:pt>
                <c:pt idx="9">
                  <c:v>1692</c:v>
                </c:pt>
                <c:pt idx="10">
                  <c:v>1506</c:v>
                </c:pt>
                <c:pt idx="11">
                  <c:v>1720</c:v>
                </c:pt>
                <c:pt idx="12">
                  <c:v>1556</c:v>
                </c:pt>
                <c:pt idx="13">
                  <c:v>1447</c:v>
                </c:pt>
                <c:pt idx="14">
                  <c:v>1456</c:v>
                </c:pt>
                <c:pt idx="15">
                  <c:v>1585</c:v>
                </c:pt>
                <c:pt idx="16">
                  <c:v>1442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81-4E62-8204-3BB47B15C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304112"/>
        <c:axId val="369297840"/>
      </c:barChart>
      <c:catAx>
        <c:axId val="36930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9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29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304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 applications for Holiday</a:t>
            </a:r>
            <a:r>
              <a:rPr lang="en-US" baseline="0"/>
              <a:t> Payment</a:t>
            </a:r>
            <a:endParaRPr lang="el-GR"/>
          </a:p>
        </c:rich>
      </c:tx>
      <c:layout>
        <c:manualLayout>
          <c:xMode val="edge"/>
          <c:yMode val="edge"/>
          <c:x val="0.23097826086956524"/>
          <c:y val="3.6666583869445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68590794729594"/>
          <c:y val="0.15743506199656124"/>
          <c:w val="0.77570329446339337"/>
          <c:h val="0.6185252059009867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total!$A$277:$A$293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total!$B$277:$B$293</c:f>
              <c:numCache>
                <c:formatCode>#,##0</c:formatCode>
                <c:ptCount val="17"/>
                <c:pt idx="0">
                  <c:v>82300</c:v>
                </c:pt>
                <c:pt idx="1">
                  <c:v>94495</c:v>
                </c:pt>
                <c:pt idx="2">
                  <c:v>97668</c:v>
                </c:pt>
                <c:pt idx="3">
                  <c:v>102993</c:v>
                </c:pt>
                <c:pt idx="4">
                  <c:v>109246</c:v>
                </c:pt>
                <c:pt idx="5">
                  <c:v>108610</c:v>
                </c:pt>
                <c:pt idx="6">
                  <c:v>116196</c:v>
                </c:pt>
                <c:pt idx="7">
                  <c:v>131709</c:v>
                </c:pt>
                <c:pt idx="8">
                  <c:v>142650</c:v>
                </c:pt>
                <c:pt idx="9">
                  <c:v>136317</c:v>
                </c:pt>
                <c:pt idx="10">
                  <c:v>145992</c:v>
                </c:pt>
                <c:pt idx="11">
                  <c:v>136034</c:v>
                </c:pt>
                <c:pt idx="12">
                  <c:v>128233</c:v>
                </c:pt>
                <c:pt idx="13">
                  <c:v>114556</c:v>
                </c:pt>
                <c:pt idx="14">
                  <c:v>108860</c:v>
                </c:pt>
                <c:pt idx="15">
                  <c:v>106220</c:v>
                </c:pt>
                <c:pt idx="16">
                  <c:v>113748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4C-45A4-B153-E4A047898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301760"/>
        <c:axId val="369302152"/>
      </c:barChart>
      <c:catAx>
        <c:axId val="36930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302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302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301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Examined</a:t>
            </a:r>
            <a:r>
              <a:rPr lang="en-US" baseline="0"/>
              <a:t> applications for Redundancy Payment</a:t>
            </a:r>
          </a:p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rich>
      </c:tx>
      <c:layout>
        <c:manualLayout>
          <c:xMode val="edge"/>
          <c:yMode val="edge"/>
          <c:x val="0.28184281842818426"/>
          <c:y val="3.41616147539079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00024038497654"/>
          <c:y val="0.18410482154297678"/>
          <c:w val="0.79692427422517365"/>
          <c:h val="0.61292702585405168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total!$A$298:$A$314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total!$B$298:$B$314</c:f>
              <c:numCache>
                <c:formatCode>#,##0</c:formatCode>
                <c:ptCount val="17"/>
                <c:pt idx="0">
                  <c:v>4727</c:v>
                </c:pt>
                <c:pt idx="1">
                  <c:v>2853</c:v>
                </c:pt>
                <c:pt idx="2">
                  <c:v>2772</c:v>
                </c:pt>
                <c:pt idx="3">
                  <c:v>3936</c:v>
                </c:pt>
                <c:pt idx="4">
                  <c:v>3742</c:v>
                </c:pt>
                <c:pt idx="5">
                  <c:v>5510</c:v>
                </c:pt>
                <c:pt idx="6">
                  <c:v>3331</c:v>
                </c:pt>
                <c:pt idx="7">
                  <c:v>2669</c:v>
                </c:pt>
                <c:pt idx="8">
                  <c:v>2711</c:v>
                </c:pt>
                <c:pt idx="9">
                  <c:v>4157</c:v>
                </c:pt>
                <c:pt idx="10">
                  <c:v>4875</c:v>
                </c:pt>
                <c:pt idx="11">
                  <c:v>6569</c:v>
                </c:pt>
                <c:pt idx="12">
                  <c:v>12836</c:v>
                </c:pt>
                <c:pt idx="13">
                  <c:v>12807</c:v>
                </c:pt>
                <c:pt idx="14">
                  <c:v>6289</c:v>
                </c:pt>
                <c:pt idx="15">
                  <c:v>5809</c:v>
                </c:pt>
                <c:pt idx="16">
                  <c:v>3377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19-416B-ABFC-5794EDF11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297448"/>
        <c:axId val="369302544"/>
      </c:barChart>
      <c:catAx>
        <c:axId val="369297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30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302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297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 for Maternity Grant</a:t>
            </a:r>
            <a:endParaRPr lang="el-GR"/>
          </a:p>
        </c:rich>
      </c:tx>
      <c:layout>
        <c:manualLayout>
          <c:xMode val="edge"/>
          <c:yMode val="edge"/>
          <c:x val="0.25543478260869568"/>
          <c:y val="3.6423863944906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58280922431865"/>
          <c:y val="0.25046156523252316"/>
          <c:w val="0.7924552637801684"/>
          <c:h val="0.5672203129304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accepted!$A$120:$A$136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accepted!$B$120:$B$136</c:f>
              <c:numCache>
                <c:formatCode>#,##0</c:formatCode>
                <c:ptCount val="17"/>
                <c:pt idx="0">
                  <c:v>6892</c:v>
                </c:pt>
                <c:pt idx="1">
                  <c:v>6634</c:v>
                </c:pt>
                <c:pt idx="2">
                  <c:v>6643</c:v>
                </c:pt>
                <c:pt idx="3">
                  <c:v>6483</c:v>
                </c:pt>
                <c:pt idx="4">
                  <c:v>6609</c:v>
                </c:pt>
                <c:pt idx="5">
                  <c:v>7733</c:v>
                </c:pt>
                <c:pt idx="6">
                  <c:v>5834</c:v>
                </c:pt>
                <c:pt idx="7">
                  <c:v>7811</c:v>
                </c:pt>
                <c:pt idx="8">
                  <c:v>7211</c:v>
                </c:pt>
                <c:pt idx="9">
                  <c:v>8174</c:v>
                </c:pt>
                <c:pt idx="10">
                  <c:v>7997</c:v>
                </c:pt>
                <c:pt idx="11">
                  <c:v>8823</c:v>
                </c:pt>
                <c:pt idx="12">
                  <c:v>7742</c:v>
                </c:pt>
                <c:pt idx="13">
                  <c:v>7949</c:v>
                </c:pt>
                <c:pt idx="14">
                  <c:v>7784</c:v>
                </c:pt>
                <c:pt idx="15">
                  <c:v>6486</c:v>
                </c:pt>
                <c:pt idx="16">
                  <c:v>7873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C9-4A9B-B038-A817953F7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82752"/>
        <c:axId val="229881968"/>
      </c:barChart>
      <c:catAx>
        <c:axId val="22988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8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88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82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 for Maternity Allowance</a:t>
            </a:r>
            <a:endParaRPr lang="el-GR"/>
          </a:p>
        </c:rich>
      </c:tx>
      <c:layout>
        <c:manualLayout>
          <c:xMode val="edge"/>
          <c:yMode val="edge"/>
          <c:x val="0.28688524590163977"/>
          <c:y val="3.7162000117397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5005257623597"/>
          <c:y val="0.2127112400423638"/>
          <c:w val="0.78815512814996458"/>
          <c:h val="0.5956993010282315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accepted!$A$71:$A$87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accepted!$B$71:$B$87</c:f>
              <c:numCache>
                <c:formatCode>#,##0</c:formatCode>
                <c:ptCount val="17"/>
                <c:pt idx="0">
                  <c:v>5072</c:v>
                </c:pt>
                <c:pt idx="1">
                  <c:v>4948</c:v>
                </c:pt>
                <c:pt idx="2">
                  <c:v>5369</c:v>
                </c:pt>
                <c:pt idx="3">
                  <c:v>5293</c:v>
                </c:pt>
                <c:pt idx="4">
                  <c:v>5107</c:v>
                </c:pt>
                <c:pt idx="5">
                  <c:v>6206</c:v>
                </c:pt>
                <c:pt idx="6">
                  <c:v>5090</c:v>
                </c:pt>
                <c:pt idx="7">
                  <c:v>6295</c:v>
                </c:pt>
                <c:pt idx="8">
                  <c:v>6817</c:v>
                </c:pt>
                <c:pt idx="9">
                  <c:v>7389</c:v>
                </c:pt>
                <c:pt idx="10">
                  <c:v>6170</c:v>
                </c:pt>
                <c:pt idx="11">
                  <c:v>7561</c:v>
                </c:pt>
                <c:pt idx="12">
                  <c:v>6911</c:v>
                </c:pt>
                <c:pt idx="13">
                  <c:v>6343</c:v>
                </c:pt>
                <c:pt idx="14">
                  <c:v>6596</c:v>
                </c:pt>
                <c:pt idx="15">
                  <c:v>5953</c:v>
                </c:pt>
                <c:pt idx="16">
                  <c:v>6146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E3-4699-9E61-EF4DDD649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82360"/>
        <c:axId val="229883144"/>
      </c:barChart>
      <c:catAx>
        <c:axId val="229882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83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883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82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4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 for Statutory Pension (and miners)</a:t>
            </a:r>
            <a:endParaRPr lang="el-GR"/>
          </a:p>
        </c:rich>
      </c:tx>
      <c:layout>
        <c:manualLayout>
          <c:xMode val="edge"/>
          <c:yMode val="edge"/>
          <c:x val="0.28997289972899792"/>
          <c:y val="3.5031995622903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39049721924533"/>
          <c:y val="0.21270703231061641"/>
          <c:w val="0.77358728130921151"/>
          <c:h val="0.562018282197483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accepted!$A$141:$A$157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accepted!$B$141:$B$157</c:f>
              <c:numCache>
                <c:formatCode>#,##0</c:formatCode>
                <c:ptCount val="17"/>
                <c:pt idx="0">
                  <c:v>5335</c:v>
                </c:pt>
                <c:pt idx="1">
                  <c:v>7897</c:v>
                </c:pt>
                <c:pt idx="2">
                  <c:v>5601</c:v>
                </c:pt>
                <c:pt idx="3">
                  <c:v>5065</c:v>
                </c:pt>
                <c:pt idx="4">
                  <c:v>4851</c:v>
                </c:pt>
                <c:pt idx="5">
                  <c:v>5513</c:v>
                </c:pt>
                <c:pt idx="6">
                  <c:v>6086</c:v>
                </c:pt>
                <c:pt idx="7">
                  <c:v>6559</c:v>
                </c:pt>
                <c:pt idx="8">
                  <c:v>6917</c:v>
                </c:pt>
                <c:pt idx="9">
                  <c:v>7601</c:v>
                </c:pt>
                <c:pt idx="10">
                  <c:v>6707</c:v>
                </c:pt>
                <c:pt idx="11">
                  <c:v>6926</c:v>
                </c:pt>
                <c:pt idx="12">
                  <c:v>5731</c:v>
                </c:pt>
                <c:pt idx="13">
                  <c:v>6413</c:v>
                </c:pt>
                <c:pt idx="14">
                  <c:v>6241</c:v>
                </c:pt>
                <c:pt idx="15">
                  <c:v>6382</c:v>
                </c:pt>
                <c:pt idx="16">
                  <c:v>6267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64-4CDA-9723-3E719EC00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81184"/>
        <c:axId val="229876088"/>
      </c:barChart>
      <c:catAx>
        <c:axId val="22988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76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876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81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 for Widows Pension</a:t>
            </a:r>
            <a:endParaRPr lang="el-GR"/>
          </a:p>
        </c:rich>
      </c:tx>
      <c:layout>
        <c:manualLayout>
          <c:xMode val="edge"/>
          <c:yMode val="edge"/>
          <c:x val="0.29110512129380106"/>
          <c:y val="3.6423863944906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50000000000001"/>
          <c:y val="0.21774053884290151"/>
          <c:w val="0.79375000000000062"/>
          <c:h val="0.5582197097157725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accepted!$A$162:$A$178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accepted!$B$162:$B$178</c:f>
              <c:numCache>
                <c:formatCode>#,##0</c:formatCode>
                <c:ptCount val="17"/>
                <c:pt idx="0">
                  <c:v>1638</c:v>
                </c:pt>
                <c:pt idx="1">
                  <c:v>3945</c:v>
                </c:pt>
                <c:pt idx="2">
                  <c:v>1741</c:v>
                </c:pt>
                <c:pt idx="3">
                  <c:v>1707</c:v>
                </c:pt>
                <c:pt idx="4">
                  <c:v>1762</c:v>
                </c:pt>
                <c:pt idx="5">
                  <c:v>1625</c:v>
                </c:pt>
                <c:pt idx="6">
                  <c:v>1587</c:v>
                </c:pt>
                <c:pt idx="7">
                  <c:v>1620</c:v>
                </c:pt>
                <c:pt idx="8">
                  <c:v>1757</c:v>
                </c:pt>
                <c:pt idx="9">
                  <c:v>1697</c:v>
                </c:pt>
                <c:pt idx="10">
                  <c:v>1626</c:v>
                </c:pt>
                <c:pt idx="11">
                  <c:v>1901</c:v>
                </c:pt>
                <c:pt idx="12">
                  <c:v>1684</c:v>
                </c:pt>
                <c:pt idx="13">
                  <c:v>1764</c:v>
                </c:pt>
                <c:pt idx="14">
                  <c:v>1906</c:v>
                </c:pt>
                <c:pt idx="15">
                  <c:v>1847</c:v>
                </c:pt>
                <c:pt idx="16">
                  <c:v>2052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F6-4F79-85F7-97B8E230F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77656"/>
        <c:axId val="229878440"/>
      </c:barChart>
      <c:catAx>
        <c:axId val="229877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78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878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77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Accepted applications for Disablement Pension</a:t>
            </a:r>
            <a:endParaRPr lang="el-GR"/>
          </a:p>
        </c:rich>
      </c:tx>
      <c:layout>
        <c:manualLayout>
          <c:xMode val="edge"/>
          <c:yMode val="edge"/>
          <c:x val="0.28882833787466072"/>
          <c:y val="3.6912719243427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98763835294354"/>
          <c:y val="0.24202989843660846"/>
          <c:w val="0.84012667779970063"/>
          <c:h val="0.5351459545817646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accepted!$A$207:$A$223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accepted!$B$207:$B$223</c:f>
              <c:numCache>
                <c:formatCode>#,##0</c:formatCode>
                <c:ptCount val="17"/>
                <c:pt idx="0" formatCode="General">
                  <c:v>47</c:v>
                </c:pt>
                <c:pt idx="1">
                  <c:v>38</c:v>
                </c:pt>
                <c:pt idx="2">
                  <c:v>46</c:v>
                </c:pt>
                <c:pt idx="3">
                  <c:v>31</c:v>
                </c:pt>
                <c:pt idx="4">
                  <c:v>44</c:v>
                </c:pt>
                <c:pt idx="5">
                  <c:v>40</c:v>
                </c:pt>
                <c:pt idx="6">
                  <c:v>42</c:v>
                </c:pt>
                <c:pt idx="7">
                  <c:v>31</c:v>
                </c:pt>
                <c:pt idx="8">
                  <c:v>26</c:v>
                </c:pt>
                <c:pt idx="9">
                  <c:v>23</c:v>
                </c:pt>
                <c:pt idx="10">
                  <c:v>21</c:v>
                </c:pt>
                <c:pt idx="11">
                  <c:v>27</c:v>
                </c:pt>
                <c:pt idx="12">
                  <c:v>14</c:v>
                </c:pt>
                <c:pt idx="13">
                  <c:v>10</c:v>
                </c:pt>
                <c:pt idx="14" formatCode="General">
                  <c:v>10</c:v>
                </c:pt>
                <c:pt idx="15" formatCode="General">
                  <c:v>20</c:v>
                </c:pt>
                <c:pt idx="16" formatCode="General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29-4FB7-80CD-269779AB4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79224"/>
        <c:axId val="229879616"/>
      </c:barChart>
      <c:catAx>
        <c:axId val="22987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7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879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79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9525</xdr:rowOff>
    </xdr:from>
    <xdr:to>
      <xdr:col>8</xdr:col>
      <xdr:colOff>600075</xdr:colOff>
      <xdr:row>20</xdr:row>
      <xdr:rowOff>114300</xdr:rowOff>
    </xdr:to>
    <xdr:graphicFrame macro="">
      <xdr:nvGraphicFramePr>
        <xdr:cNvPr id="8449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133350</xdr:colOff>
      <xdr:row>23</xdr:row>
      <xdr:rowOff>57149</xdr:rowOff>
    </xdr:from>
    <xdr:to>
      <xdr:col>8</xdr:col>
      <xdr:colOff>619125</xdr:colOff>
      <xdr:row>41</xdr:row>
      <xdr:rowOff>158749</xdr:rowOff>
    </xdr:to>
    <xdr:graphicFrame macro="">
      <xdr:nvGraphicFramePr>
        <xdr:cNvPr id="844921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117475</xdr:colOff>
      <xdr:row>45</xdr:row>
      <xdr:rowOff>95250</xdr:rowOff>
    </xdr:from>
    <xdr:to>
      <xdr:col>8</xdr:col>
      <xdr:colOff>587375</xdr:colOff>
      <xdr:row>64</xdr:row>
      <xdr:rowOff>66675</xdr:rowOff>
    </xdr:to>
    <xdr:graphicFrame macro="">
      <xdr:nvGraphicFramePr>
        <xdr:cNvPr id="84492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152400</xdr:colOff>
      <xdr:row>96</xdr:row>
      <xdr:rowOff>104775</xdr:rowOff>
    </xdr:from>
    <xdr:to>
      <xdr:col>8</xdr:col>
      <xdr:colOff>600075</xdr:colOff>
      <xdr:row>114</xdr:row>
      <xdr:rowOff>114300</xdr:rowOff>
    </xdr:to>
    <xdr:graphicFrame macro="">
      <xdr:nvGraphicFramePr>
        <xdr:cNvPr id="844921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104775</xdr:colOff>
      <xdr:row>116</xdr:row>
      <xdr:rowOff>123825</xdr:rowOff>
    </xdr:from>
    <xdr:to>
      <xdr:col>8</xdr:col>
      <xdr:colOff>561975</xdr:colOff>
      <xdr:row>135</xdr:row>
      <xdr:rowOff>85725</xdr:rowOff>
    </xdr:to>
    <xdr:graphicFrame macro="">
      <xdr:nvGraphicFramePr>
        <xdr:cNvPr id="844921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161925</xdr:colOff>
      <xdr:row>67</xdr:row>
      <xdr:rowOff>152400</xdr:rowOff>
    </xdr:from>
    <xdr:to>
      <xdr:col>8</xdr:col>
      <xdr:colOff>600075</xdr:colOff>
      <xdr:row>86</xdr:row>
      <xdr:rowOff>57150</xdr:rowOff>
    </xdr:to>
    <xdr:graphicFrame macro="">
      <xdr:nvGraphicFramePr>
        <xdr:cNvPr id="844921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123825</xdr:colOff>
      <xdr:row>137</xdr:row>
      <xdr:rowOff>161925</xdr:rowOff>
    </xdr:from>
    <xdr:to>
      <xdr:col>8</xdr:col>
      <xdr:colOff>590550</xdr:colOff>
      <xdr:row>156</xdr:row>
      <xdr:rowOff>104775</xdr:rowOff>
    </xdr:to>
    <xdr:graphicFrame macro="">
      <xdr:nvGraphicFramePr>
        <xdr:cNvPr id="8449219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95250</xdr:colOff>
      <xdr:row>158</xdr:row>
      <xdr:rowOff>133350</xdr:rowOff>
    </xdr:from>
    <xdr:to>
      <xdr:col>8</xdr:col>
      <xdr:colOff>581025</xdr:colOff>
      <xdr:row>177</xdr:row>
      <xdr:rowOff>95250</xdr:rowOff>
    </xdr:to>
    <xdr:graphicFrame macro="">
      <xdr:nvGraphicFramePr>
        <xdr:cNvPr id="8449220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133350</xdr:colOff>
      <xdr:row>204</xdr:row>
      <xdr:rowOff>9525</xdr:rowOff>
    </xdr:from>
    <xdr:to>
      <xdr:col>8</xdr:col>
      <xdr:colOff>581025</xdr:colOff>
      <xdr:row>222</xdr:row>
      <xdr:rowOff>95250</xdr:rowOff>
    </xdr:to>
    <xdr:graphicFrame macro="">
      <xdr:nvGraphicFramePr>
        <xdr:cNvPr id="84492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123825</xdr:colOff>
      <xdr:row>224</xdr:row>
      <xdr:rowOff>123825</xdr:rowOff>
    </xdr:from>
    <xdr:to>
      <xdr:col>8</xdr:col>
      <xdr:colOff>561975</xdr:colOff>
      <xdr:row>243</xdr:row>
      <xdr:rowOff>104775</xdr:rowOff>
    </xdr:to>
    <xdr:graphicFrame macro="">
      <xdr:nvGraphicFramePr>
        <xdr:cNvPr id="8449222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114300</xdr:colOff>
      <xdr:row>180</xdr:row>
      <xdr:rowOff>161925</xdr:rowOff>
    </xdr:from>
    <xdr:to>
      <xdr:col>8</xdr:col>
      <xdr:colOff>581025</xdr:colOff>
      <xdr:row>199</xdr:row>
      <xdr:rowOff>123825</xdr:rowOff>
    </xdr:to>
    <xdr:graphicFrame macro="">
      <xdr:nvGraphicFramePr>
        <xdr:cNvPr id="844922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161925</xdr:colOff>
      <xdr:row>246</xdr:row>
      <xdr:rowOff>142875</xdr:rowOff>
    </xdr:from>
    <xdr:to>
      <xdr:col>8</xdr:col>
      <xdr:colOff>581025</xdr:colOff>
      <xdr:row>265</xdr:row>
      <xdr:rowOff>123825</xdr:rowOff>
    </xdr:to>
    <xdr:graphicFrame macro="">
      <xdr:nvGraphicFramePr>
        <xdr:cNvPr id="8449225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142875</xdr:colOff>
      <xdr:row>267</xdr:row>
      <xdr:rowOff>142875</xdr:rowOff>
    </xdr:from>
    <xdr:to>
      <xdr:col>8</xdr:col>
      <xdr:colOff>581025</xdr:colOff>
      <xdr:row>286</xdr:row>
      <xdr:rowOff>85725</xdr:rowOff>
    </xdr:to>
    <xdr:graphicFrame macro="">
      <xdr:nvGraphicFramePr>
        <xdr:cNvPr id="8449226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114300</xdr:colOff>
      <xdr:row>288</xdr:row>
      <xdr:rowOff>104775</xdr:rowOff>
    </xdr:from>
    <xdr:to>
      <xdr:col>8</xdr:col>
      <xdr:colOff>581025</xdr:colOff>
      <xdr:row>307</xdr:row>
      <xdr:rowOff>85725</xdr:rowOff>
    </xdr:to>
    <xdr:graphicFrame macro="">
      <xdr:nvGraphicFramePr>
        <xdr:cNvPr id="8449227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123825</xdr:rowOff>
    </xdr:from>
    <xdr:to>
      <xdr:col>8</xdr:col>
      <xdr:colOff>581025</xdr:colOff>
      <xdr:row>21</xdr:row>
      <xdr:rowOff>85725</xdr:rowOff>
    </xdr:to>
    <xdr:graphicFrame macro="">
      <xdr:nvGraphicFramePr>
        <xdr:cNvPr id="67591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23</xdr:row>
      <xdr:rowOff>152400</xdr:rowOff>
    </xdr:from>
    <xdr:to>
      <xdr:col>9</xdr:col>
      <xdr:colOff>0</xdr:colOff>
      <xdr:row>42</xdr:row>
      <xdr:rowOff>57150</xdr:rowOff>
    </xdr:to>
    <xdr:graphicFrame macro="">
      <xdr:nvGraphicFramePr>
        <xdr:cNvPr id="675914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46</xdr:row>
      <xdr:rowOff>257175</xdr:rowOff>
    </xdr:from>
    <xdr:to>
      <xdr:col>8</xdr:col>
      <xdr:colOff>600075</xdr:colOff>
      <xdr:row>65</xdr:row>
      <xdr:rowOff>95250</xdr:rowOff>
    </xdr:to>
    <xdr:graphicFrame macro="">
      <xdr:nvGraphicFramePr>
        <xdr:cNvPr id="675914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114300</xdr:colOff>
      <xdr:row>97</xdr:row>
      <xdr:rowOff>95250</xdr:rowOff>
    </xdr:from>
    <xdr:to>
      <xdr:col>8</xdr:col>
      <xdr:colOff>552450</xdr:colOff>
      <xdr:row>115</xdr:row>
      <xdr:rowOff>104775</xdr:rowOff>
    </xdr:to>
    <xdr:graphicFrame macro="">
      <xdr:nvGraphicFramePr>
        <xdr:cNvPr id="675914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133350</xdr:colOff>
      <xdr:row>118</xdr:row>
      <xdr:rowOff>123825</xdr:rowOff>
    </xdr:from>
    <xdr:to>
      <xdr:col>8</xdr:col>
      <xdr:colOff>590550</xdr:colOff>
      <xdr:row>137</xdr:row>
      <xdr:rowOff>85725</xdr:rowOff>
    </xdr:to>
    <xdr:graphicFrame macro="">
      <xdr:nvGraphicFramePr>
        <xdr:cNvPr id="675914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161925</xdr:colOff>
      <xdr:row>68</xdr:row>
      <xdr:rowOff>152400</xdr:rowOff>
    </xdr:from>
    <xdr:to>
      <xdr:col>8</xdr:col>
      <xdr:colOff>590550</xdr:colOff>
      <xdr:row>87</xdr:row>
      <xdr:rowOff>57150</xdr:rowOff>
    </xdr:to>
    <xdr:graphicFrame macro="">
      <xdr:nvGraphicFramePr>
        <xdr:cNvPr id="675914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114300</xdr:colOff>
      <xdr:row>140</xdr:row>
      <xdr:rowOff>133350</xdr:rowOff>
    </xdr:from>
    <xdr:to>
      <xdr:col>8</xdr:col>
      <xdr:colOff>571500</xdr:colOff>
      <xdr:row>159</xdr:row>
      <xdr:rowOff>76200</xdr:rowOff>
    </xdr:to>
    <xdr:graphicFrame macro="">
      <xdr:nvGraphicFramePr>
        <xdr:cNvPr id="6759149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114300</xdr:colOff>
      <xdr:row>162</xdr:row>
      <xdr:rowOff>123825</xdr:rowOff>
    </xdr:from>
    <xdr:to>
      <xdr:col>8</xdr:col>
      <xdr:colOff>581025</xdr:colOff>
      <xdr:row>181</xdr:row>
      <xdr:rowOff>85725</xdr:rowOff>
    </xdr:to>
    <xdr:graphicFrame macro="">
      <xdr:nvGraphicFramePr>
        <xdr:cNvPr id="6759150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133350</xdr:colOff>
      <xdr:row>207</xdr:row>
      <xdr:rowOff>152400</xdr:rowOff>
    </xdr:from>
    <xdr:to>
      <xdr:col>8</xdr:col>
      <xdr:colOff>581025</xdr:colOff>
      <xdr:row>226</xdr:row>
      <xdr:rowOff>76200</xdr:rowOff>
    </xdr:to>
    <xdr:graphicFrame macro="">
      <xdr:nvGraphicFramePr>
        <xdr:cNvPr id="675915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152400</xdr:colOff>
      <xdr:row>228</xdr:row>
      <xdr:rowOff>95250</xdr:rowOff>
    </xdr:from>
    <xdr:to>
      <xdr:col>8</xdr:col>
      <xdr:colOff>590550</xdr:colOff>
      <xdr:row>247</xdr:row>
      <xdr:rowOff>76200</xdr:rowOff>
    </xdr:to>
    <xdr:graphicFrame macro="">
      <xdr:nvGraphicFramePr>
        <xdr:cNvPr id="6759152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123825</xdr:colOff>
      <xdr:row>184</xdr:row>
      <xdr:rowOff>95250</xdr:rowOff>
    </xdr:from>
    <xdr:to>
      <xdr:col>8</xdr:col>
      <xdr:colOff>590550</xdr:colOff>
      <xdr:row>203</xdr:row>
      <xdr:rowOff>57150</xdr:rowOff>
    </xdr:to>
    <xdr:graphicFrame macro="">
      <xdr:nvGraphicFramePr>
        <xdr:cNvPr id="675915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171450</xdr:colOff>
      <xdr:row>251</xdr:row>
      <xdr:rowOff>95250</xdr:rowOff>
    </xdr:from>
    <xdr:to>
      <xdr:col>8</xdr:col>
      <xdr:colOff>590550</xdr:colOff>
      <xdr:row>270</xdr:row>
      <xdr:rowOff>76200</xdr:rowOff>
    </xdr:to>
    <xdr:graphicFrame macro="">
      <xdr:nvGraphicFramePr>
        <xdr:cNvPr id="6759155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161925</xdr:colOff>
      <xdr:row>272</xdr:row>
      <xdr:rowOff>133350</xdr:rowOff>
    </xdr:from>
    <xdr:to>
      <xdr:col>8</xdr:col>
      <xdr:colOff>590550</xdr:colOff>
      <xdr:row>291</xdr:row>
      <xdr:rowOff>76200</xdr:rowOff>
    </xdr:to>
    <xdr:graphicFrame macro="">
      <xdr:nvGraphicFramePr>
        <xdr:cNvPr id="6759156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104775</xdr:colOff>
      <xdr:row>293</xdr:row>
      <xdr:rowOff>142875</xdr:rowOff>
    </xdr:from>
    <xdr:to>
      <xdr:col>8</xdr:col>
      <xdr:colOff>561975</xdr:colOff>
      <xdr:row>312</xdr:row>
      <xdr:rowOff>123825</xdr:rowOff>
    </xdr:to>
    <xdr:graphicFrame macro="">
      <xdr:nvGraphicFramePr>
        <xdr:cNvPr id="6759157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152400</xdr:rowOff>
    </xdr:from>
    <xdr:to>
      <xdr:col>8</xdr:col>
      <xdr:colOff>590550</xdr:colOff>
      <xdr:row>22</xdr:row>
      <xdr:rowOff>95250</xdr:rowOff>
    </xdr:to>
    <xdr:graphicFrame macro="">
      <xdr:nvGraphicFramePr>
        <xdr:cNvPr id="67755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25</xdr:row>
      <xdr:rowOff>0</xdr:rowOff>
    </xdr:from>
    <xdr:to>
      <xdr:col>8</xdr:col>
      <xdr:colOff>590550</xdr:colOff>
      <xdr:row>43</xdr:row>
      <xdr:rowOff>66675</xdr:rowOff>
    </xdr:to>
    <xdr:graphicFrame macro="">
      <xdr:nvGraphicFramePr>
        <xdr:cNvPr id="677552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133350</xdr:colOff>
      <xdr:row>47</xdr:row>
      <xdr:rowOff>142875</xdr:rowOff>
    </xdr:from>
    <xdr:to>
      <xdr:col>8</xdr:col>
      <xdr:colOff>590550</xdr:colOff>
      <xdr:row>66</xdr:row>
      <xdr:rowOff>114300</xdr:rowOff>
    </xdr:to>
    <xdr:graphicFrame macro="">
      <xdr:nvGraphicFramePr>
        <xdr:cNvPr id="677552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152400</xdr:colOff>
      <xdr:row>97</xdr:row>
      <xdr:rowOff>85725</xdr:rowOff>
    </xdr:from>
    <xdr:to>
      <xdr:col>8</xdr:col>
      <xdr:colOff>590550</xdr:colOff>
      <xdr:row>115</xdr:row>
      <xdr:rowOff>95250</xdr:rowOff>
    </xdr:to>
    <xdr:graphicFrame macro="">
      <xdr:nvGraphicFramePr>
        <xdr:cNvPr id="67755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114300</xdr:colOff>
      <xdr:row>118</xdr:row>
      <xdr:rowOff>114300</xdr:rowOff>
    </xdr:from>
    <xdr:to>
      <xdr:col>8</xdr:col>
      <xdr:colOff>571500</xdr:colOff>
      <xdr:row>137</xdr:row>
      <xdr:rowOff>76200</xdr:rowOff>
    </xdr:to>
    <xdr:graphicFrame macro="">
      <xdr:nvGraphicFramePr>
        <xdr:cNvPr id="6775531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161925</xdr:colOff>
      <xdr:row>68</xdr:row>
      <xdr:rowOff>152400</xdr:rowOff>
    </xdr:from>
    <xdr:to>
      <xdr:col>8</xdr:col>
      <xdr:colOff>590550</xdr:colOff>
      <xdr:row>87</xdr:row>
      <xdr:rowOff>57150</xdr:rowOff>
    </xdr:to>
    <xdr:graphicFrame macro="">
      <xdr:nvGraphicFramePr>
        <xdr:cNvPr id="677553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133350</xdr:colOff>
      <xdr:row>140</xdr:row>
      <xdr:rowOff>142875</xdr:rowOff>
    </xdr:from>
    <xdr:to>
      <xdr:col>8</xdr:col>
      <xdr:colOff>590550</xdr:colOff>
      <xdr:row>159</xdr:row>
      <xdr:rowOff>85725</xdr:rowOff>
    </xdr:to>
    <xdr:graphicFrame macro="">
      <xdr:nvGraphicFramePr>
        <xdr:cNvPr id="6775533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114300</xdr:colOff>
      <xdr:row>162</xdr:row>
      <xdr:rowOff>123825</xdr:rowOff>
    </xdr:from>
    <xdr:to>
      <xdr:col>8</xdr:col>
      <xdr:colOff>590550</xdr:colOff>
      <xdr:row>181</xdr:row>
      <xdr:rowOff>85725</xdr:rowOff>
    </xdr:to>
    <xdr:graphicFrame macro="">
      <xdr:nvGraphicFramePr>
        <xdr:cNvPr id="677553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133350</xdr:colOff>
      <xdr:row>209</xdr:row>
      <xdr:rowOff>19050</xdr:rowOff>
    </xdr:from>
    <xdr:to>
      <xdr:col>8</xdr:col>
      <xdr:colOff>581025</xdr:colOff>
      <xdr:row>227</xdr:row>
      <xdr:rowOff>104775</xdr:rowOff>
    </xdr:to>
    <xdr:graphicFrame macro="">
      <xdr:nvGraphicFramePr>
        <xdr:cNvPr id="677553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142875</xdr:colOff>
      <xdr:row>230</xdr:row>
      <xdr:rowOff>123825</xdr:rowOff>
    </xdr:from>
    <xdr:to>
      <xdr:col>8</xdr:col>
      <xdr:colOff>571500</xdr:colOff>
      <xdr:row>249</xdr:row>
      <xdr:rowOff>104775</xdr:rowOff>
    </xdr:to>
    <xdr:graphicFrame macro="">
      <xdr:nvGraphicFramePr>
        <xdr:cNvPr id="6775536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133350</xdr:colOff>
      <xdr:row>184</xdr:row>
      <xdr:rowOff>114300</xdr:rowOff>
    </xdr:from>
    <xdr:to>
      <xdr:col>8</xdr:col>
      <xdr:colOff>590550</xdr:colOff>
      <xdr:row>203</xdr:row>
      <xdr:rowOff>76200</xdr:rowOff>
    </xdr:to>
    <xdr:graphicFrame macro="">
      <xdr:nvGraphicFramePr>
        <xdr:cNvPr id="6775537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161925</xdr:colOff>
      <xdr:row>252</xdr:row>
      <xdr:rowOff>104775</xdr:rowOff>
    </xdr:from>
    <xdr:to>
      <xdr:col>8</xdr:col>
      <xdr:colOff>581025</xdr:colOff>
      <xdr:row>271</xdr:row>
      <xdr:rowOff>85725</xdr:rowOff>
    </xdr:to>
    <xdr:graphicFrame macro="">
      <xdr:nvGraphicFramePr>
        <xdr:cNvPr id="6775539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114300</xdr:colOff>
      <xdr:row>273</xdr:row>
      <xdr:rowOff>142875</xdr:rowOff>
    </xdr:from>
    <xdr:to>
      <xdr:col>8</xdr:col>
      <xdr:colOff>571500</xdr:colOff>
      <xdr:row>292</xdr:row>
      <xdr:rowOff>85725</xdr:rowOff>
    </xdr:to>
    <xdr:graphicFrame macro="">
      <xdr:nvGraphicFramePr>
        <xdr:cNvPr id="6775540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104775</xdr:colOff>
      <xdr:row>294</xdr:row>
      <xdr:rowOff>123825</xdr:rowOff>
    </xdr:from>
    <xdr:to>
      <xdr:col>8</xdr:col>
      <xdr:colOff>571500</xdr:colOff>
      <xdr:row>313</xdr:row>
      <xdr:rowOff>104775</xdr:rowOff>
    </xdr:to>
    <xdr:graphicFrame macro="">
      <xdr:nvGraphicFramePr>
        <xdr:cNvPr id="6775541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1"/>
  <sheetViews>
    <sheetView topLeftCell="A130" workbookViewId="0">
      <selection activeCell="K140" sqref="K140"/>
    </sheetView>
  </sheetViews>
  <sheetFormatPr defaultRowHeight="12.75" x14ac:dyDescent="0.2"/>
  <cols>
    <col min="1" max="1" width="11.140625" bestFit="1" customWidth="1"/>
    <col min="2" max="2" width="12.85546875" customWidth="1"/>
    <col min="9" max="9" width="12" customWidth="1"/>
    <col min="10" max="10" width="4.5703125" customWidth="1"/>
  </cols>
  <sheetData>
    <row r="1" spans="1:10" ht="33.75" customHeight="1" x14ac:dyDescent="0.2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0"/>
    </row>
    <row r="2" spans="1:10" x14ac:dyDescent="0.2">
      <c r="A2" s="27" t="s">
        <v>0</v>
      </c>
      <c r="B2" s="27"/>
    </row>
    <row r="3" spans="1:10" ht="6.75" customHeight="1" x14ac:dyDescent="0.2"/>
    <row r="4" spans="1:10" ht="25.5" x14ac:dyDescent="0.2">
      <c r="A4" s="1" t="s">
        <v>14</v>
      </c>
      <c r="B4" s="1" t="s">
        <v>13</v>
      </c>
    </row>
    <row r="5" spans="1:10" x14ac:dyDescent="0.2">
      <c r="A5" s="1">
        <v>2001</v>
      </c>
      <c r="B5" s="10">
        <v>22351</v>
      </c>
    </row>
    <row r="6" spans="1:10" x14ac:dyDescent="0.2">
      <c r="A6" s="2">
        <v>2002</v>
      </c>
      <c r="B6" s="4">
        <v>27207</v>
      </c>
    </row>
    <row r="7" spans="1:10" x14ac:dyDescent="0.2">
      <c r="A7" s="2">
        <v>2003</v>
      </c>
      <c r="B7" s="4">
        <v>27131</v>
      </c>
    </row>
    <row r="8" spans="1:10" x14ac:dyDescent="0.2">
      <c r="A8" s="2">
        <v>2004</v>
      </c>
      <c r="B8" s="4">
        <v>27142</v>
      </c>
    </row>
    <row r="9" spans="1:10" x14ac:dyDescent="0.2">
      <c r="A9" s="2">
        <v>2005</v>
      </c>
      <c r="B9" s="4">
        <v>30362</v>
      </c>
    </row>
    <row r="10" spans="1:10" x14ac:dyDescent="0.2">
      <c r="A10" s="2">
        <v>2006</v>
      </c>
      <c r="B10" s="4">
        <v>28022</v>
      </c>
    </row>
    <row r="11" spans="1:10" x14ac:dyDescent="0.2">
      <c r="A11" s="3">
        <v>2007</v>
      </c>
      <c r="B11" s="5">
        <v>26717</v>
      </c>
    </row>
    <row r="12" spans="1:10" x14ac:dyDescent="0.2">
      <c r="A12" s="3">
        <v>2008</v>
      </c>
      <c r="B12" s="5">
        <v>26348</v>
      </c>
    </row>
    <row r="13" spans="1:10" x14ac:dyDescent="0.2">
      <c r="A13" s="3">
        <v>2009</v>
      </c>
      <c r="B13" s="5">
        <v>38201</v>
      </c>
    </row>
    <row r="14" spans="1:10" x14ac:dyDescent="0.2">
      <c r="A14" s="3">
        <v>2010</v>
      </c>
      <c r="B14" s="5">
        <v>36278</v>
      </c>
    </row>
    <row r="15" spans="1:10" x14ac:dyDescent="0.2">
      <c r="A15" s="3">
        <v>2011</v>
      </c>
      <c r="B15" s="5">
        <v>40529</v>
      </c>
    </row>
    <row r="16" spans="1:10" x14ac:dyDescent="0.2">
      <c r="A16" s="3">
        <v>2012</v>
      </c>
      <c r="B16" s="5">
        <v>48137</v>
      </c>
    </row>
    <row r="17" spans="1:2" x14ac:dyDescent="0.2">
      <c r="A17" s="3">
        <v>2013</v>
      </c>
      <c r="B17" s="5">
        <v>50768</v>
      </c>
    </row>
    <row r="18" spans="1:2" x14ac:dyDescent="0.2">
      <c r="A18" s="3">
        <v>2014</v>
      </c>
      <c r="B18" s="5">
        <v>39674</v>
      </c>
    </row>
    <row r="19" spans="1:2" x14ac:dyDescent="0.2">
      <c r="A19" s="3">
        <v>2015</v>
      </c>
      <c r="B19" s="5">
        <v>37824</v>
      </c>
    </row>
    <row r="20" spans="1:2" x14ac:dyDescent="0.2">
      <c r="A20" s="3">
        <v>2016</v>
      </c>
      <c r="B20" s="5">
        <v>35859</v>
      </c>
    </row>
    <row r="21" spans="1:2" x14ac:dyDescent="0.2">
      <c r="A21" s="3">
        <v>2017</v>
      </c>
      <c r="B21" s="5">
        <v>33535</v>
      </c>
    </row>
    <row r="23" spans="1:2" x14ac:dyDescent="0.2">
      <c r="A23" s="27" t="s">
        <v>1</v>
      </c>
      <c r="B23" s="27"/>
    </row>
    <row r="24" spans="1:2" ht="6" customHeight="1" x14ac:dyDescent="0.2"/>
    <row r="25" spans="1:2" ht="25.5" x14ac:dyDescent="0.2">
      <c r="A25" s="1" t="s">
        <v>14</v>
      </c>
      <c r="B25" s="1" t="s">
        <v>13</v>
      </c>
    </row>
    <row r="26" spans="1:2" x14ac:dyDescent="0.2">
      <c r="A26" s="1">
        <v>2001</v>
      </c>
      <c r="B26" s="10">
        <v>32976</v>
      </c>
    </row>
    <row r="27" spans="1:2" x14ac:dyDescent="0.2">
      <c r="A27" s="2">
        <v>2002</v>
      </c>
      <c r="B27" s="4">
        <v>41819</v>
      </c>
    </row>
    <row r="28" spans="1:2" x14ac:dyDescent="0.2">
      <c r="A28" s="2">
        <v>2003</v>
      </c>
      <c r="B28" s="4">
        <v>49685</v>
      </c>
    </row>
    <row r="29" spans="1:2" x14ac:dyDescent="0.2">
      <c r="A29" s="2">
        <v>2004</v>
      </c>
      <c r="B29" s="4">
        <v>47543</v>
      </c>
    </row>
    <row r="30" spans="1:2" x14ac:dyDescent="0.2">
      <c r="A30" s="2">
        <v>2005</v>
      </c>
      <c r="B30" s="4">
        <v>40673</v>
      </c>
    </row>
    <row r="31" spans="1:2" x14ac:dyDescent="0.2">
      <c r="A31" s="2">
        <v>2006</v>
      </c>
      <c r="B31" s="4">
        <v>52594</v>
      </c>
    </row>
    <row r="32" spans="1:2" x14ac:dyDescent="0.2">
      <c r="A32" s="3">
        <v>2007</v>
      </c>
      <c r="B32" s="4">
        <v>52572</v>
      </c>
    </row>
    <row r="33" spans="1:9" x14ac:dyDescent="0.2">
      <c r="A33" s="3">
        <v>2008</v>
      </c>
      <c r="B33" s="4">
        <v>54539</v>
      </c>
    </row>
    <row r="34" spans="1:9" x14ac:dyDescent="0.2">
      <c r="A34" s="3">
        <v>2009</v>
      </c>
      <c r="B34" s="4">
        <v>57799</v>
      </c>
    </row>
    <row r="35" spans="1:9" x14ac:dyDescent="0.2">
      <c r="A35" s="3">
        <v>2010</v>
      </c>
      <c r="B35" s="4">
        <v>64381</v>
      </c>
    </row>
    <row r="36" spans="1:9" x14ac:dyDescent="0.2">
      <c r="A36" s="3">
        <v>2011</v>
      </c>
      <c r="B36" s="4">
        <v>51536</v>
      </c>
    </row>
    <row r="37" spans="1:9" x14ac:dyDescent="0.2">
      <c r="A37" s="3">
        <v>2012</v>
      </c>
      <c r="B37" s="4">
        <v>58584</v>
      </c>
    </row>
    <row r="38" spans="1:9" x14ac:dyDescent="0.2">
      <c r="A38" s="3">
        <v>2013</v>
      </c>
      <c r="B38" s="4">
        <v>43687</v>
      </c>
    </row>
    <row r="39" spans="1:9" x14ac:dyDescent="0.2">
      <c r="A39" s="3">
        <v>2014</v>
      </c>
      <c r="B39" s="4">
        <v>42419</v>
      </c>
    </row>
    <row r="40" spans="1:9" x14ac:dyDescent="0.2">
      <c r="A40" s="3">
        <v>2015</v>
      </c>
      <c r="B40" s="4">
        <v>40310</v>
      </c>
    </row>
    <row r="41" spans="1:9" x14ac:dyDescent="0.2">
      <c r="A41" s="3">
        <v>2016</v>
      </c>
      <c r="B41" s="4">
        <v>53406</v>
      </c>
    </row>
    <row r="42" spans="1:9" x14ac:dyDescent="0.2">
      <c r="A42" s="3">
        <v>2017</v>
      </c>
      <c r="B42" s="5">
        <f>37691+9242</f>
        <v>46933</v>
      </c>
    </row>
    <row r="43" spans="1:9" ht="15" customHeight="1" x14ac:dyDescent="0.2">
      <c r="A43" s="24"/>
      <c r="B43" s="25"/>
    </row>
    <row r="44" spans="1:9" x14ac:dyDescent="0.2">
      <c r="A44" s="28" t="s">
        <v>26</v>
      </c>
      <c r="B44" s="29"/>
      <c r="C44" s="29"/>
      <c r="D44" s="29"/>
      <c r="E44" s="29"/>
      <c r="F44" s="29"/>
      <c r="G44" s="29"/>
      <c r="H44" s="29"/>
      <c r="I44" s="29"/>
    </row>
    <row r="46" spans="1:9" x14ac:dyDescent="0.2">
      <c r="A46" s="30" t="s">
        <v>2</v>
      </c>
      <c r="B46" s="30"/>
    </row>
    <row r="47" spans="1:9" ht="6" customHeight="1" x14ac:dyDescent="0.2"/>
    <row r="48" spans="1:9" ht="25.5" x14ac:dyDescent="0.2">
      <c r="A48" s="1" t="s">
        <v>14</v>
      </c>
      <c r="B48" s="1" t="s">
        <v>13</v>
      </c>
    </row>
    <row r="49" spans="1:2" x14ac:dyDescent="0.2">
      <c r="A49" s="1">
        <v>2001</v>
      </c>
      <c r="B49" s="10">
        <v>2166</v>
      </c>
    </row>
    <row r="50" spans="1:2" x14ac:dyDescent="0.2">
      <c r="A50" s="2">
        <v>2002</v>
      </c>
      <c r="B50" s="4">
        <v>2034</v>
      </c>
    </row>
    <row r="51" spans="1:2" x14ac:dyDescent="0.2">
      <c r="A51" s="2">
        <v>2003</v>
      </c>
      <c r="B51" s="4">
        <v>2165</v>
      </c>
    </row>
    <row r="52" spans="1:2" x14ac:dyDescent="0.2">
      <c r="A52" s="2">
        <v>2004</v>
      </c>
      <c r="B52" s="4">
        <v>2189</v>
      </c>
    </row>
    <row r="53" spans="1:2" x14ac:dyDescent="0.2">
      <c r="A53" s="2">
        <v>2005</v>
      </c>
      <c r="B53" s="4">
        <v>2213</v>
      </c>
    </row>
    <row r="54" spans="1:2" x14ac:dyDescent="0.2">
      <c r="A54" s="2">
        <v>2006</v>
      </c>
      <c r="B54" s="4">
        <v>2185</v>
      </c>
    </row>
    <row r="55" spans="1:2" x14ac:dyDescent="0.2">
      <c r="A55" s="3">
        <v>2007</v>
      </c>
      <c r="B55" s="4">
        <v>1998</v>
      </c>
    </row>
    <row r="56" spans="1:2" x14ac:dyDescent="0.2">
      <c r="A56" s="3">
        <v>2008</v>
      </c>
      <c r="B56" s="4">
        <v>2175</v>
      </c>
    </row>
    <row r="57" spans="1:2" x14ac:dyDescent="0.2">
      <c r="A57" s="3">
        <v>2009</v>
      </c>
      <c r="B57" s="4">
        <v>1972</v>
      </c>
    </row>
    <row r="58" spans="1:2" x14ac:dyDescent="0.2">
      <c r="A58" s="3">
        <v>2010</v>
      </c>
      <c r="B58" s="4">
        <v>1435</v>
      </c>
    </row>
    <row r="59" spans="1:2" x14ac:dyDescent="0.2">
      <c r="A59" s="3">
        <v>2011</v>
      </c>
      <c r="B59" s="4">
        <v>1738</v>
      </c>
    </row>
    <row r="60" spans="1:2" x14ac:dyDescent="0.2">
      <c r="A60" s="3">
        <v>2012</v>
      </c>
      <c r="B60" s="4">
        <v>1307</v>
      </c>
    </row>
    <row r="61" spans="1:2" x14ac:dyDescent="0.2">
      <c r="A61" s="3">
        <v>2013</v>
      </c>
      <c r="B61" s="4">
        <v>1264</v>
      </c>
    </row>
    <row r="62" spans="1:2" x14ac:dyDescent="0.2">
      <c r="A62" s="3">
        <v>2014</v>
      </c>
      <c r="B62" s="4">
        <v>1049</v>
      </c>
    </row>
    <row r="63" spans="1:2" x14ac:dyDescent="0.2">
      <c r="A63" s="3">
        <v>2015</v>
      </c>
      <c r="B63" s="4">
        <v>1092</v>
      </c>
    </row>
    <row r="64" spans="1:2" x14ac:dyDescent="0.2">
      <c r="A64" s="3">
        <v>2016</v>
      </c>
      <c r="B64" s="4">
        <v>1587</v>
      </c>
    </row>
    <row r="65" spans="1:2" x14ac:dyDescent="0.2">
      <c r="A65" s="2">
        <v>2017</v>
      </c>
      <c r="B65" s="4">
        <v>1165</v>
      </c>
    </row>
    <row r="68" spans="1:2" x14ac:dyDescent="0.2">
      <c r="A68" s="27" t="s">
        <v>3</v>
      </c>
      <c r="B68" s="27"/>
    </row>
    <row r="70" spans="1:2" ht="25.5" x14ac:dyDescent="0.2">
      <c r="A70" s="1" t="s">
        <v>14</v>
      </c>
      <c r="B70" s="1" t="s">
        <v>13</v>
      </c>
    </row>
    <row r="71" spans="1:2" x14ac:dyDescent="0.2">
      <c r="A71" s="1">
        <v>2001</v>
      </c>
      <c r="B71" s="10">
        <v>5072</v>
      </c>
    </row>
    <row r="72" spans="1:2" x14ac:dyDescent="0.2">
      <c r="A72" s="2">
        <v>2002</v>
      </c>
      <c r="B72" s="4">
        <v>4948</v>
      </c>
    </row>
    <row r="73" spans="1:2" x14ac:dyDescent="0.2">
      <c r="A73" s="2">
        <v>2003</v>
      </c>
      <c r="B73" s="4">
        <v>5369</v>
      </c>
    </row>
    <row r="74" spans="1:2" x14ac:dyDescent="0.2">
      <c r="A74" s="2">
        <v>2004</v>
      </c>
      <c r="B74" s="4">
        <v>5293</v>
      </c>
    </row>
    <row r="75" spans="1:2" x14ac:dyDescent="0.2">
      <c r="A75" s="2">
        <v>2005</v>
      </c>
      <c r="B75" s="4">
        <v>5107</v>
      </c>
    </row>
    <row r="76" spans="1:2" x14ac:dyDescent="0.2">
      <c r="A76" s="2">
        <v>2006</v>
      </c>
      <c r="B76" s="4">
        <v>6206</v>
      </c>
    </row>
    <row r="77" spans="1:2" x14ac:dyDescent="0.2">
      <c r="A77" s="2">
        <v>2007</v>
      </c>
      <c r="B77" s="4">
        <v>5090</v>
      </c>
    </row>
    <row r="78" spans="1:2" x14ac:dyDescent="0.2">
      <c r="A78" s="2">
        <v>2008</v>
      </c>
      <c r="B78" s="4">
        <v>6295</v>
      </c>
    </row>
    <row r="79" spans="1:2" x14ac:dyDescent="0.2">
      <c r="A79" s="2">
        <v>2009</v>
      </c>
      <c r="B79" s="4">
        <v>6817</v>
      </c>
    </row>
    <row r="80" spans="1:2" x14ac:dyDescent="0.2">
      <c r="A80" s="2">
        <v>2010</v>
      </c>
      <c r="B80" s="4">
        <v>7389</v>
      </c>
    </row>
    <row r="81" spans="1:11" x14ac:dyDescent="0.2">
      <c r="A81" s="2">
        <v>2011</v>
      </c>
      <c r="B81" s="4">
        <v>6170</v>
      </c>
    </row>
    <row r="82" spans="1:11" x14ac:dyDescent="0.2">
      <c r="A82" s="2">
        <v>2012</v>
      </c>
      <c r="B82" s="4">
        <v>7561</v>
      </c>
    </row>
    <row r="83" spans="1:11" x14ac:dyDescent="0.2">
      <c r="A83" s="2">
        <v>2013</v>
      </c>
      <c r="B83" s="4">
        <v>6911</v>
      </c>
    </row>
    <row r="84" spans="1:11" x14ac:dyDescent="0.2">
      <c r="A84" s="2">
        <v>2014</v>
      </c>
      <c r="B84" s="4">
        <v>6343</v>
      </c>
    </row>
    <row r="85" spans="1:11" x14ac:dyDescent="0.2">
      <c r="A85" s="2">
        <v>2015</v>
      </c>
      <c r="B85" s="4">
        <v>6596</v>
      </c>
    </row>
    <row r="86" spans="1:11" x14ac:dyDescent="0.2">
      <c r="A86" s="2">
        <v>2016</v>
      </c>
      <c r="B86" s="4">
        <v>5953</v>
      </c>
    </row>
    <row r="87" spans="1:11" x14ac:dyDescent="0.2">
      <c r="A87" s="2">
        <v>2017</v>
      </c>
      <c r="B87" s="4">
        <v>6146</v>
      </c>
    </row>
    <row r="88" spans="1:11" x14ac:dyDescent="0.2">
      <c r="A88" s="9"/>
      <c r="B88" s="8"/>
    </row>
    <row r="89" spans="1:11" ht="12.75" customHeight="1" x14ac:dyDescent="0.2">
      <c r="A89" s="21" t="s">
        <v>29</v>
      </c>
      <c r="B89" s="21"/>
    </row>
    <row r="90" spans="1:11" x14ac:dyDescent="0.2">
      <c r="A90" s="9"/>
      <c r="B90" s="8"/>
    </row>
    <row r="91" spans="1:11" ht="25.5" x14ac:dyDescent="0.2">
      <c r="A91" s="1" t="s">
        <v>14</v>
      </c>
      <c r="B91" s="1" t="s">
        <v>13</v>
      </c>
    </row>
    <row r="92" spans="1:11" x14ac:dyDescent="0.2">
      <c r="A92" s="1">
        <v>2017</v>
      </c>
      <c r="B92" s="10">
        <v>1235</v>
      </c>
    </row>
    <row r="93" spans="1:11" x14ac:dyDescent="0.2">
      <c r="A93" s="9"/>
      <c r="B93" s="8"/>
    </row>
    <row r="94" spans="1:11" s="22" customFormat="1" x14ac:dyDescent="0.2">
      <c r="A94" s="31" t="s">
        <v>30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</row>
    <row r="96" spans="1:11" x14ac:dyDescent="0.2">
      <c r="A96" s="27" t="s">
        <v>4</v>
      </c>
      <c r="B96" s="27"/>
    </row>
    <row r="98" spans="1:2" ht="25.5" x14ac:dyDescent="0.2">
      <c r="A98" s="1" t="s">
        <v>14</v>
      </c>
      <c r="B98" s="1" t="s">
        <v>13</v>
      </c>
    </row>
    <row r="99" spans="1:2" x14ac:dyDescent="0.2">
      <c r="A99" s="1">
        <v>2001</v>
      </c>
      <c r="B99" s="10">
        <v>4093</v>
      </c>
    </row>
    <row r="100" spans="1:2" x14ac:dyDescent="0.2">
      <c r="A100" s="2">
        <v>2002</v>
      </c>
      <c r="B100" s="4">
        <v>4262</v>
      </c>
    </row>
    <row r="101" spans="1:2" x14ac:dyDescent="0.2">
      <c r="A101" s="2">
        <v>2003</v>
      </c>
      <c r="B101" s="4">
        <v>4431</v>
      </c>
    </row>
    <row r="102" spans="1:2" x14ac:dyDescent="0.2">
      <c r="A102" s="2">
        <v>2004</v>
      </c>
      <c r="B102" s="4">
        <v>4624</v>
      </c>
    </row>
    <row r="103" spans="1:2" x14ac:dyDescent="0.2">
      <c r="A103" s="2">
        <v>2005</v>
      </c>
      <c r="B103" s="4">
        <v>4729</v>
      </c>
    </row>
    <row r="104" spans="1:2" x14ac:dyDescent="0.2">
      <c r="A104" s="2">
        <v>2006</v>
      </c>
      <c r="B104" s="4">
        <v>4596</v>
      </c>
    </row>
    <row r="105" spans="1:2" x14ac:dyDescent="0.2">
      <c r="A105" s="2">
        <v>2007</v>
      </c>
      <c r="B105" s="4">
        <v>4471</v>
      </c>
    </row>
    <row r="106" spans="1:2" x14ac:dyDescent="0.2">
      <c r="A106" s="2">
        <v>2008</v>
      </c>
      <c r="B106" s="4">
        <v>4524</v>
      </c>
    </row>
    <row r="107" spans="1:2" x14ac:dyDescent="0.2">
      <c r="A107" s="2">
        <v>2009</v>
      </c>
      <c r="B107" s="4">
        <v>4525</v>
      </c>
    </row>
    <row r="108" spans="1:2" x14ac:dyDescent="0.2">
      <c r="A108" s="2">
        <v>2010</v>
      </c>
      <c r="B108" s="4">
        <v>4579</v>
      </c>
    </row>
    <row r="109" spans="1:2" x14ac:dyDescent="0.2">
      <c r="A109" s="2">
        <v>2011</v>
      </c>
      <c r="B109" s="4">
        <v>4208</v>
      </c>
    </row>
    <row r="110" spans="1:2" x14ac:dyDescent="0.2">
      <c r="A110" s="2">
        <v>2012</v>
      </c>
      <c r="B110" s="4">
        <v>5336</v>
      </c>
    </row>
    <row r="111" spans="1:2" x14ac:dyDescent="0.2">
      <c r="A111" s="2">
        <v>2013</v>
      </c>
      <c r="B111" s="4">
        <v>4081</v>
      </c>
    </row>
    <row r="112" spans="1:2" x14ac:dyDescent="0.2">
      <c r="A112" s="2">
        <v>2014</v>
      </c>
      <c r="B112" s="4">
        <v>4711</v>
      </c>
    </row>
    <row r="113" spans="1:2" x14ac:dyDescent="0.2">
      <c r="A113" s="2">
        <v>2015</v>
      </c>
      <c r="B113" s="4">
        <v>5016</v>
      </c>
    </row>
    <row r="114" spans="1:2" x14ac:dyDescent="0.2">
      <c r="A114" s="2">
        <v>2016</v>
      </c>
      <c r="B114" s="4">
        <v>4964</v>
      </c>
    </row>
    <row r="115" spans="1:2" x14ac:dyDescent="0.2">
      <c r="A115" s="2">
        <v>2017</v>
      </c>
      <c r="B115" s="4">
        <v>5080</v>
      </c>
    </row>
    <row r="116" spans="1:2" x14ac:dyDescent="0.2">
      <c r="A116" s="6"/>
      <c r="B116" s="6"/>
    </row>
    <row r="117" spans="1:2" x14ac:dyDescent="0.2">
      <c r="A117" s="27" t="s">
        <v>5</v>
      </c>
      <c r="B117" s="27"/>
    </row>
    <row r="119" spans="1:2" ht="25.5" x14ac:dyDescent="0.2">
      <c r="A119" s="1" t="s">
        <v>14</v>
      </c>
      <c r="B119" s="1" t="s">
        <v>13</v>
      </c>
    </row>
    <row r="120" spans="1:2" x14ac:dyDescent="0.2">
      <c r="A120" s="1">
        <v>2001</v>
      </c>
      <c r="B120" s="10">
        <v>6892</v>
      </c>
    </row>
    <row r="121" spans="1:2" x14ac:dyDescent="0.2">
      <c r="A121" s="2">
        <v>2002</v>
      </c>
      <c r="B121" s="4">
        <v>6634</v>
      </c>
    </row>
    <row r="122" spans="1:2" x14ac:dyDescent="0.2">
      <c r="A122" s="2">
        <v>2003</v>
      </c>
      <c r="B122" s="4">
        <v>6643</v>
      </c>
    </row>
    <row r="123" spans="1:2" x14ac:dyDescent="0.2">
      <c r="A123" s="2">
        <v>2004</v>
      </c>
      <c r="B123" s="4">
        <v>6483</v>
      </c>
    </row>
    <row r="124" spans="1:2" x14ac:dyDescent="0.2">
      <c r="A124" s="2">
        <v>2005</v>
      </c>
      <c r="B124" s="4">
        <v>6609</v>
      </c>
    </row>
    <row r="125" spans="1:2" x14ac:dyDescent="0.2">
      <c r="A125" s="2">
        <v>2006</v>
      </c>
      <c r="B125" s="4">
        <v>7733</v>
      </c>
    </row>
    <row r="126" spans="1:2" x14ac:dyDescent="0.2">
      <c r="A126" s="2">
        <v>2007</v>
      </c>
      <c r="B126" s="4">
        <v>5834</v>
      </c>
    </row>
    <row r="127" spans="1:2" x14ac:dyDescent="0.2">
      <c r="A127" s="2">
        <v>2008</v>
      </c>
      <c r="B127" s="4">
        <v>7811</v>
      </c>
    </row>
    <row r="128" spans="1:2" x14ac:dyDescent="0.2">
      <c r="A128" s="2">
        <v>2009</v>
      </c>
      <c r="B128" s="4">
        <v>7211</v>
      </c>
    </row>
    <row r="129" spans="1:2" x14ac:dyDescent="0.2">
      <c r="A129" s="2">
        <v>2010</v>
      </c>
      <c r="B129" s="4">
        <v>8174</v>
      </c>
    </row>
    <row r="130" spans="1:2" x14ac:dyDescent="0.2">
      <c r="A130" s="2">
        <v>2011</v>
      </c>
      <c r="B130" s="4">
        <v>7997</v>
      </c>
    </row>
    <row r="131" spans="1:2" x14ac:dyDescent="0.2">
      <c r="A131" s="2">
        <v>2012</v>
      </c>
      <c r="B131" s="4">
        <v>8823</v>
      </c>
    </row>
    <row r="132" spans="1:2" x14ac:dyDescent="0.2">
      <c r="A132" s="2">
        <v>2013</v>
      </c>
      <c r="B132" s="4">
        <v>7742</v>
      </c>
    </row>
    <row r="133" spans="1:2" x14ac:dyDescent="0.2">
      <c r="A133" s="2">
        <v>2014</v>
      </c>
      <c r="B133" s="4">
        <v>7949</v>
      </c>
    </row>
    <row r="134" spans="1:2" x14ac:dyDescent="0.2">
      <c r="A134" s="2">
        <v>2015</v>
      </c>
      <c r="B134" s="4">
        <v>7784</v>
      </c>
    </row>
    <row r="135" spans="1:2" x14ac:dyDescent="0.2">
      <c r="A135" s="2">
        <v>2016</v>
      </c>
      <c r="B135" s="4">
        <v>6486</v>
      </c>
    </row>
    <row r="136" spans="1:2" x14ac:dyDescent="0.2">
      <c r="A136" s="2">
        <v>2017</v>
      </c>
      <c r="B136" s="4">
        <v>7873</v>
      </c>
    </row>
    <row r="138" spans="1:2" ht="29.25" customHeight="1" x14ac:dyDescent="0.2">
      <c r="A138" s="30" t="s">
        <v>31</v>
      </c>
      <c r="B138" s="30"/>
    </row>
    <row r="139" spans="1:2" ht="6.75" customHeight="1" x14ac:dyDescent="0.2"/>
    <row r="140" spans="1:2" ht="25.5" x14ac:dyDescent="0.2">
      <c r="A140" s="1" t="s">
        <v>14</v>
      </c>
      <c r="B140" s="1" t="s">
        <v>13</v>
      </c>
    </row>
    <row r="141" spans="1:2" x14ac:dyDescent="0.2">
      <c r="A141" s="1">
        <v>2001</v>
      </c>
      <c r="B141" s="10">
        <f>5330+5</f>
        <v>5335</v>
      </c>
    </row>
    <row r="142" spans="1:2" x14ac:dyDescent="0.2">
      <c r="A142" s="2">
        <v>2002</v>
      </c>
      <c r="B142" s="12">
        <f>7804+93</f>
        <v>7897</v>
      </c>
    </row>
    <row r="143" spans="1:2" x14ac:dyDescent="0.2">
      <c r="A143" s="2">
        <v>2003</v>
      </c>
      <c r="B143" s="4">
        <f>5548+53</f>
        <v>5601</v>
      </c>
    </row>
    <row r="144" spans="1:2" x14ac:dyDescent="0.2">
      <c r="A144" s="2">
        <v>2004</v>
      </c>
      <c r="B144" s="4">
        <f>5031+34</f>
        <v>5065</v>
      </c>
    </row>
    <row r="145" spans="1:2" x14ac:dyDescent="0.2">
      <c r="A145" s="2">
        <v>2005</v>
      </c>
      <c r="B145" s="4">
        <f>4819+32</f>
        <v>4851</v>
      </c>
    </row>
    <row r="146" spans="1:2" x14ac:dyDescent="0.2">
      <c r="A146" s="2">
        <v>2006</v>
      </c>
      <c r="B146" s="4">
        <f>5488+25</f>
        <v>5513</v>
      </c>
    </row>
    <row r="147" spans="1:2" x14ac:dyDescent="0.2">
      <c r="A147" s="2">
        <v>2007</v>
      </c>
      <c r="B147" s="4">
        <v>6086</v>
      </c>
    </row>
    <row r="148" spans="1:2" x14ac:dyDescent="0.2">
      <c r="A148" s="2">
        <v>2008</v>
      </c>
      <c r="B148" s="4">
        <v>6559</v>
      </c>
    </row>
    <row r="149" spans="1:2" x14ac:dyDescent="0.2">
      <c r="A149" s="2">
        <v>2009</v>
      </c>
      <c r="B149" s="4">
        <v>6917</v>
      </c>
    </row>
    <row r="150" spans="1:2" x14ac:dyDescent="0.2">
      <c r="A150" s="2">
        <v>2010</v>
      </c>
      <c r="B150" s="4">
        <v>7601</v>
      </c>
    </row>
    <row r="151" spans="1:2" x14ac:dyDescent="0.2">
      <c r="A151" s="2">
        <v>2011</v>
      </c>
      <c r="B151" s="4">
        <v>6707</v>
      </c>
    </row>
    <row r="152" spans="1:2" x14ac:dyDescent="0.2">
      <c r="A152" s="2">
        <v>2012</v>
      </c>
      <c r="B152" s="4">
        <v>6926</v>
      </c>
    </row>
    <row r="153" spans="1:2" x14ac:dyDescent="0.2">
      <c r="A153" s="2">
        <v>2013</v>
      </c>
      <c r="B153" s="4">
        <f>5713+18</f>
        <v>5731</v>
      </c>
    </row>
    <row r="154" spans="1:2" x14ac:dyDescent="0.2">
      <c r="A154" s="2">
        <v>2014</v>
      </c>
      <c r="B154" s="4">
        <v>6413</v>
      </c>
    </row>
    <row r="155" spans="1:2" x14ac:dyDescent="0.2">
      <c r="A155" s="2">
        <v>2015</v>
      </c>
      <c r="B155" s="4">
        <v>6241</v>
      </c>
    </row>
    <row r="156" spans="1:2" x14ac:dyDescent="0.2">
      <c r="A156" s="2">
        <v>2016</v>
      </c>
      <c r="B156" s="4">
        <v>6382</v>
      </c>
    </row>
    <row r="157" spans="1:2" x14ac:dyDescent="0.2">
      <c r="A157" s="2">
        <v>2017</v>
      </c>
      <c r="B157" s="4">
        <f>6248+19</f>
        <v>6267</v>
      </c>
    </row>
    <row r="158" spans="1:2" x14ac:dyDescent="0.2">
      <c r="A158" s="9"/>
      <c r="B158" s="8"/>
    </row>
    <row r="159" spans="1:2" x14ac:dyDescent="0.2">
      <c r="A159" s="27" t="s">
        <v>6</v>
      </c>
      <c r="B159" s="27"/>
    </row>
    <row r="161" spans="1:2" ht="25.5" x14ac:dyDescent="0.2">
      <c r="A161" s="1" t="s">
        <v>14</v>
      </c>
      <c r="B161" s="1" t="s">
        <v>13</v>
      </c>
    </row>
    <row r="162" spans="1:2" x14ac:dyDescent="0.2">
      <c r="A162" s="1">
        <v>2001</v>
      </c>
      <c r="B162" s="10">
        <v>1638</v>
      </c>
    </row>
    <row r="163" spans="1:2" x14ac:dyDescent="0.2">
      <c r="A163" s="2">
        <v>2002</v>
      </c>
      <c r="B163" s="4">
        <v>3945</v>
      </c>
    </row>
    <row r="164" spans="1:2" x14ac:dyDescent="0.2">
      <c r="A164" s="2">
        <v>2003</v>
      </c>
      <c r="B164" s="4">
        <v>1741</v>
      </c>
    </row>
    <row r="165" spans="1:2" x14ac:dyDescent="0.2">
      <c r="A165" s="2">
        <v>2004</v>
      </c>
      <c r="B165" s="4">
        <v>1707</v>
      </c>
    </row>
    <row r="166" spans="1:2" x14ac:dyDescent="0.2">
      <c r="A166" s="2">
        <v>2005</v>
      </c>
      <c r="B166" s="4">
        <v>1762</v>
      </c>
    </row>
    <row r="167" spans="1:2" x14ac:dyDescent="0.2">
      <c r="A167" s="2">
        <v>2006</v>
      </c>
      <c r="B167" s="4">
        <v>1625</v>
      </c>
    </row>
    <row r="168" spans="1:2" x14ac:dyDescent="0.2">
      <c r="A168" s="2">
        <v>2007</v>
      </c>
      <c r="B168" s="4">
        <v>1587</v>
      </c>
    </row>
    <row r="169" spans="1:2" x14ac:dyDescent="0.2">
      <c r="A169" s="2">
        <v>2008</v>
      </c>
      <c r="B169" s="4">
        <v>1620</v>
      </c>
    </row>
    <row r="170" spans="1:2" x14ac:dyDescent="0.2">
      <c r="A170" s="2">
        <v>2009</v>
      </c>
      <c r="B170" s="4">
        <v>1757</v>
      </c>
    </row>
    <row r="171" spans="1:2" x14ac:dyDescent="0.2">
      <c r="A171" s="2">
        <v>2010</v>
      </c>
      <c r="B171" s="4">
        <v>1697</v>
      </c>
    </row>
    <row r="172" spans="1:2" x14ac:dyDescent="0.2">
      <c r="A172" s="2">
        <v>2011</v>
      </c>
      <c r="B172" s="4">
        <v>1626</v>
      </c>
    </row>
    <row r="173" spans="1:2" x14ac:dyDescent="0.2">
      <c r="A173" s="2">
        <v>2012</v>
      </c>
      <c r="B173" s="4">
        <v>1901</v>
      </c>
    </row>
    <row r="174" spans="1:2" x14ac:dyDescent="0.2">
      <c r="A174" s="2">
        <v>2013</v>
      </c>
      <c r="B174" s="4">
        <v>1684</v>
      </c>
    </row>
    <row r="175" spans="1:2" x14ac:dyDescent="0.2">
      <c r="A175" s="2">
        <v>2014</v>
      </c>
      <c r="B175" s="4">
        <v>1764</v>
      </c>
    </row>
    <row r="176" spans="1:2" x14ac:dyDescent="0.2">
      <c r="A176" s="2">
        <v>2015</v>
      </c>
      <c r="B176" s="4">
        <v>1906</v>
      </c>
    </row>
    <row r="177" spans="1:2" x14ac:dyDescent="0.2">
      <c r="A177" s="2">
        <v>2016</v>
      </c>
      <c r="B177" s="4">
        <v>1847</v>
      </c>
    </row>
    <row r="178" spans="1:2" x14ac:dyDescent="0.2">
      <c r="A178" s="2">
        <v>2017</v>
      </c>
      <c r="B178" s="4">
        <v>2052</v>
      </c>
    </row>
    <row r="181" spans="1:2" x14ac:dyDescent="0.2">
      <c r="A181" s="30" t="s">
        <v>7</v>
      </c>
      <c r="B181" s="30"/>
    </row>
    <row r="183" spans="1:2" ht="25.5" x14ac:dyDescent="0.2">
      <c r="A183" s="1" t="s">
        <v>14</v>
      </c>
      <c r="B183" s="1" t="s">
        <v>13</v>
      </c>
    </row>
    <row r="184" spans="1:2" x14ac:dyDescent="0.2">
      <c r="A184" s="1">
        <v>2001</v>
      </c>
      <c r="B184" s="1">
        <v>906</v>
      </c>
    </row>
    <row r="185" spans="1:2" x14ac:dyDescent="0.2">
      <c r="A185" s="2">
        <v>2002</v>
      </c>
      <c r="B185" s="4">
        <v>906</v>
      </c>
    </row>
    <row r="186" spans="1:2" x14ac:dyDescent="0.2">
      <c r="A186" s="2">
        <v>2003</v>
      </c>
      <c r="B186" s="4">
        <v>912</v>
      </c>
    </row>
    <row r="187" spans="1:2" x14ac:dyDescent="0.2">
      <c r="A187" s="2">
        <v>2004</v>
      </c>
      <c r="B187" s="4">
        <v>925</v>
      </c>
    </row>
    <row r="188" spans="1:2" x14ac:dyDescent="0.2">
      <c r="A188" s="2">
        <v>2005</v>
      </c>
      <c r="B188" s="4">
        <v>883</v>
      </c>
    </row>
    <row r="189" spans="1:2" x14ac:dyDescent="0.2">
      <c r="A189" s="2">
        <v>2006</v>
      </c>
      <c r="B189" s="4">
        <v>987</v>
      </c>
    </row>
    <row r="190" spans="1:2" x14ac:dyDescent="0.2">
      <c r="A190" s="2">
        <v>2007</v>
      </c>
      <c r="B190" s="4">
        <v>872</v>
      </c>
    </row>
    <row r="191" spans="1:2" x14ac:dyDescent="0.2">
      <c r="A191" s="2">
        <v>2008</v>
      </c>
      <c r="B191" s="4">
        <v>877</v>
      </c>
    </row>
    <row r="192" spans="1:2" x14ac:dyDescent="0.2">
      <c r="A192" s="2">
        <v>2009</v>
      </c>
      <c r="B192" s="4">
        <v>866</v>
      </c>
    </row>
    <row r="193" spans="1:9" x14ac:dyDescent="0.2">
      <c r="A193" s="2">
        <v>2010</v>
      </c>
      <c r="B193" s="4">
        <v>782</v>
      </c>
    </row>
    <row r="194" spans="1:9" x14ac:dyDescent="0.2">
      <c r="A194" s="2">
        <v>2011</v>
      </c>
      <c r="B194" s="4">
        <v>716</v>
      </c>
    </row>
    <row r="195" spans="1:9" x14ac:dyDescent="0.2">
      <c r="A195" s="2">
        <v>2012</v>
      </c>
      <c r="B195" s="4">
        <v>679</v>
      </c>
    </row>
    <row r="196" spans="1:9" x14ac:dyDescent="0.2">
      <c r="A196" s="2">
        <v>2013</v>
      </c>
      <c r="B196" s="4">
        <v>505</v>
      </c>
    </row>
    <row r="197" spans="1:9" x14ac:dyDescent="0.2">
      <c r="A197" s="2">
        <v>2014</v>
      </c>
      <c r="B197" s="4">
        <v>468</v>
      </c>
    </row>
    <row r="198" spans="1:9" x14ac:dyDescent="0.2">
      <c r="A198" s="2">
        <v>2015</v>
      </c>
      <c r="B198" s="4">
        <v>541</v>
      </c>
    </row>
    <row r="199" spans="1:9" x14ac:dyDescent="0.2">
      <c r="A199" s="2">
        <v>2016</v>
      </c>
      <c r="B199" s="4">
        <v>413</v>
      </c>
    </row>
    <row r="200" spans="1:9" x14ac:dyDescent="0.2">
      <c r="A200" s="2">
        <v>2017</v>
      </c>
      <c r="B200" s="2">
        <v>342</v>
      </c>
    </row>
    <row r="201" spans="1:9" x14ac:dyDescent="0.2">
      <c r="A201" s="9"/>
      <c r="B201" s="9"/>
    </row>
    <row r="202" spans="1:9" ht="24.75" customHeight="1" x14ac:dyDescent="0.2">
      <c r="A202" s="28" t="s">
        <v>19</v>
      </c>
      <c r="B202" s="29"/>
      <c r="C202" s="29"/>
      <c r="D202" s="29"/>
      <c r="E202" s="29"/>
      <c r="F202" s="29"/>
      <c r="G202" s="29"/>
      <c r="H202" s="29"/>
      <c r="I202" s="29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27" t="s">
        <v>8</v>
      </c>
      <c r="B204" s="27"/>
    </row>
    <row r="206" spans="1:9" ht="25.5" x14ac:dyDescent="0.2">
      <c r="A206" s="1" t="s">
        <v>14</v>
      </c>
      <c r="B206" s="1" t="s">
        <v>13</v>
      </c>
    </row>
    <row r="207" spans="1:9" x14ac:dyDescent="0.2">
      <c r="A207" s="1">
        <v>2001</v>
      </c>
      <c r="B207" s="1">
        <v>47</v>
      </c>
    </row>
    <row r="208" spans="1:9" x14ac:dyDescent="0.2">
      <c r="A208" s="2">
        <v>2002</v>
      </c>
      <c r="B208" s="4">
        <v>38</v>
      </c>
    </row>
    <row r="209" spans="1:2" x14ac:dyDescent="0.2">
      <c r="A209" s="2">
        <v>2003</v>
      </c>
      <c r="B209" s="4">
        <v>46</v>
      </c>
    </row>
    <row r="210" spans="1:2" x14ac:dyDescent="0.2">
      <c r="A210" s="2">
        <v>2004</v>
      </c>
      <c r="B210" s="4">
        <v>31</v>
      </c>
    </row>
    <row r="211" spans="1:2" x14ac:dyDescent="0.2">
      <c r="A211" s="2">
        <v>2005</v>
      </c>
      <c r="B211" s="4">
        <v>44</v>
      </c>
    </row>
    <row r="212" spans="1:2" x14ac:dyDescent="0.2">
      <c r="A212" s="2">
        <v>2006</v>
      </c>
      <c r="B212" s="4">
        <v>40</v>
      </c>
    </row>
    <row r="213" spans="1:2" x14ac:dyDescent="0.2">
      <c r="A213" s="2">
        <v>2007</v>
      </c>
      <c r="B213" s="4">
        <v>42</v>
      </c>
    </row>
    <row r="214" spans="1:2" x14ac:dyDescent="0.2">
      <c r="A214" s="2">
        <v>2008</v>
      </c>
      <c r="B214" s="4">
        <v>31</v>
      </c>
    </row>
    <row r="215" spans="1:2" x14ac:dyDescent="0.2">
      <c r="A215" s="2">
        <v>2009</v>
      </c>
      <c r="B215" s="4">
        <v>26</v>
      </c>
    </row>
    <row r="216" spans="1:2" x14ac:dyDescent="0.2">
      <c r="A216" s="2">
        <v>2010</v>
      </c>
      <c r="B216" s="4">
        <v>23</v>
      </c>
    </row>
    <row r="217" spans="1:2" x14ac:dyDescent="0.2">
      <c r="A217" s="2">
        <v>2011</v>
      </c>
      <c r="B217" s="4">
        <v>21</v>
      </c>
    </row>
    <row r="218" spans="1:2" x14ac:dyDescent="0.2">
      <c r="A218" s="2">
        <v>2012</v>
      </c>
      <c r="B218" s="4">
        <v>27</v>
      </c>
    </row>
    <row r="219" spans="1:2" x14ac:dyDescent="0.2">
      <c r="A219" s="2">
        <v>2013</v>
      </c>
      <c r="B219" s="4">
        <v>14</v>
      </c>
    </row>
    <row r="220" spans="1:2" x14ac:dyDescent="0.2">
      <c r="A220" s="2">
        <v>2014</v>
      </c>
      <c r="B220" s="4">
        <v>10</v>
      </c>
    </row>
    <row r="221" spans="1:2" x14ac:dyDescent="0.2">
      <c r="A221" s="2">
        <v>2015</v>
      </c>
      <c r="B221" s="2">
        <v>10</v>
      </c>
    </row>
    <row r="222" spans="1:2" x14ac:dyDescent="0.2">
      <c r="A222" s="2">
        <v>2016</v>
      </c>
      <c r="B222" s="2">
        <v>20</v>
      </c>
    </row>
    <row r="223" spans="1:2" x14ac:dyDescent="0.2">
      <c r="A223" s="2">
        <v>2017</v>
      </c>
      <c r="B223" s="2">
        <v>13</v>
      </c>
    </row>
    <row r="225" spans="1:2" x14ac:dyDescent="0.2">
      <c r="A225" s="27" t="s">
        <v>9</v>
      </c>
      <c r="B225" s="27"/>
    </row>
    <row r="227" spans="1:2" ht="25.5" x14ac:dyDescent="0.2">
      <c r="A227" s="1" t="s">
        <v>14</v>
      </c>
      <c r="B227" s="1" t="s">
        <v>13</v>
      </c>
    </row>
    <row r="228" spans="1:2" x14ac:dyDescent="0.2">
      <c r="A228" s="1">
        <v>2001</v>
      </c>
      <c r="B228" s="1">
        <v>56</v>
      </c>
    </row>
    <row r="229" spans="1:2" x14ac:dyDescent="0.2">
      <c r="A229" s="2">
        <v>2002</v>
      </c>
      <c r="B229" s="4">
        <v>161</v>
      </c>
    </row>
    <row r="230" spans="1:2" x14ac:dyDescent="0.2">
      <c r="A230" s="2">
        <v>2003</v>
      </c>
      <c r="B230" s="4">
        <v>187</v>
      </c>
    </row>
    <row r="231" spans="1:2" x14ac:dyDescent="0.2">
      <c r="A231" s="2">
        <v>2004</v>
      </c>
      <c r="B231" s="4">
        <v>167</v>
      </c>
    </row>
    <row r="232" spans="1:2" x14ac:dyDescent="0.2">
      <c r="A232" s="2">
        <v>2005</v>
      </c>
      <c r="B232" s="4">
        <v>244</v>
      </c>
    </row>
    <row r="233" spans="1:2" x14ac:dyDescent="0.2">
      <c r="A233" s="2">
        <v>2006</v>
      </c>
      <c r="B233" s="4">
        <v>220</v>
      </c>
    </row>
    <row r="234" spans="1:2" x14ac:dyDescent="0.2">
      <c r="A234" s="2">
        <v>2007</v>
      </c>
      <c r="B234" s="4">
        <v>171</v>
      </c>
    </row>
    <row r="235" spans="1:2" x14ac:dyDescent="0.2">
      <c r="A235" s="2">
        <v>2008</v>
      </c>
      <c r="B235" s="4">
        <v>169</v>
      </c>
    </row>
    <row r="236" spans="1:2" x14ac:dyDescent="0.2">
      <c r="A236" s="2">
        <v>2009</v>
      </c>
      <c r="B236" s="2">
        <v>243</v>
      </c>
    </row>
    <row r="237" spans="1:2" x14ac:dyDescent="0.2">
      <c r="A237" s="2">
        <v>2010</v>
      </c>
      <c r="B237" s="2">
        <v>222</v>
      </c>
    </row>
    <row r="238" spans="1:2" x14ac:dyDescent="0.2">
      <c r="A238" s="2">
        <v>2011</v>
      </c>
      <c r="B238" s="2">
        <v>210</v>
      </c>
    </row>
    <row r="239" spans="1:2" x14ac:dyDescent="0.2">
      <c r="A239" s="2">
        <v>2012</v>
      </c>
      <c r="B239" s="2">
        <v>199</v>
      </c>
    </row>
    <row r="240" spans="1:2" x14ac:dyDescent="0.2">
      <c r="A240" s="2">
        <v>2013</v>
      </c>
      <c r="B240" s="2">
        <v>194</v>
      </c>
    </row>
    <row r="241" spans="1:2" x14ac:dyDescent="0.2">
      <c r="A241" s="2">
        <v>2014</v>
      </c>
      <c r="B241" s="2">
        <v>191</v>
      </c>
    </row>
    <row r="242" spans="1:2" x14ac:dyDescent="0.2">
      <c r="A242" s="2">
        <v>2015</v>
      </c>
      <c r="B242" s="2">
        <v>189</v>
      </c>
    </row>
    <row r="243" spans="1:2" x14ac:dyDescent="0.2">
      <c r="A243" s="2">
        <v>2016</v>
      </c>
      <c r="B243" s="2">
        <v>214</v>
      </c>
    </row>
    <row r="244" spans="1:2" x14ac:dyDescent="0.2">
      <c r="A244" s="2">
        <v>2017</v>
      </c>
      <c r="B244" s="2">
        <v>172</v>
      </c>
    </row>
    <row r="247" spans="1:2" x14ac:dyDescent="0.2">
      <c r="A247" s="27" t="s">
        <v>10</v>
      </c>
      <c r="B247" s="27"/>
    </row>
    <row r="249" spans="1:2" ht="25.5" x14ac:dyDescent="0.2">
      <c r="A249" s="1" t="s">
        <v>14</v>
      </c>
      <c r="B249" s="1" t="s">
        <v>13</v>
      </c>
    </row>
    <row r="250" spans="1:2" x14ac:dyDescent="0.2">
      <c r="A250" s="1">
        <v>2001</v>
      </c>
      <c r="B250" s="10">
        <v>1237</v>
      </c>
    </row>
    <row r="251" spans="1:2" x14ac:dyDescent="0.2">
      <c r="A251" s="2">
        <v>2002</v>
      </c>
      <c r="B251" s="4">
        <v>1041</v>
      </c>
    </row>
    <row r="252" spans="1:2" x14ac:dyDescent="0.2">
      <c r="A252" s="2">
        <v>2003</v>
      </c>
      <c r="B252" s="4">
        <v>1165</v>
      </c>
    </row>
    <row r="253" spans="1:2" x14ac:dyDescent="0.2">
      <c r="A253" s="2">
        <v>2004</v>
      </c>
      <c r="B253" s="4">
        <v>1046</v>
      </c>
    </row>
    <row r="254" spans="1:2" x14ac:dyDescent="0.2">
      <c r="A254" s="2">
        <v>2005</v>
      </c>
      <c r="B254" s="4">
        <v>1036</v>
      </c>
    </row>
    <row r="255" spans="1:2" x14ac:dyDescent="0.2">
      <c r="A255" s="2">
        <v>2006</v>
      </c>
      <c r="B255" s="4">
        <v>1012</v>
      </c>
    </row>
    <row r="256" spans="1:2" x14ac:dyDescent="0.2">
      <c r="A256" s="2">
        <v>2007</v>
      </c>
      <c r="B256" s="4">
        <v>963</v>
      </c>
    </row>
    <row r="257" spans="1:2" x14ac:dyDescent="0.2">
      <c r="A257" s="2">
        <v>2008</v>
      </c>
      <c r="B257" s="4">
        <v>1078</v>
      </c>
    </row>
    <row r="258" spans="1:2" x14ac:dyDescent="0.2">
      <c r="A258" s="2">
        <v>2009</v>
      </c>
      <c r="B258" s="4">
        <v>1217</v>
      </c>
    </row>
    <row r="259" spans="1:2" x14ac:dyDescent="0.2">
      <c r="A259" s="2">
        <v>2010</v>
      </c>
      <c r="B259" s="4">
        <v>1275</v>
      </c>
    </row>
    <row r="260" spans="1:2" x14ac:dyDescent="0.2">
      <c r="A260" s="2">
        <v>2011</v>
      </c>
      <c r="B260" s="4">
        <v>1183</v>
      </c>
    </row>
    <row r="261" spans="1:2" x14ac:dyDescent="0.2">
      <c r="A261" s="2">
        <v>2012</v>
      </c>
      <c r="B261" s="4">
        <v>1392</v>
      </c>
    </row>
    <row r="262" spans="1:2" x14ac:dyDescent="0.2">
      <c r="A262" s="2">
        <v>2013</v>
      </c>
      <c r="B262" s="4">
        <v>1277</v>
      </c>
    </row>
    <row r="263" spans="1:2" x14ac:dyDescent="0.2">
      <c r="A263" s="2">
        <v>2014</v>
      </c>
      <c r="B263" s="4">
        <v>1244</v>
      </c>
    </row>
    <row r="264" spans="1:2" x14ac:dyDescent="0.2">
      <c r="A264" s="2">
        <v>2015</v>
      </c>
      <c r="B264" s="4">
        <v>1245</v>
      </c>
    </row>
    <row r="265" spans="1:2" x14ac:dyDescent="0.2">
      <c r="A265" s="2">
        <v>2016</v>
      </c>
      <c r="B265" s="4">
        <v>1379</v>
      </c>
    </row>
    <row r="266" spans="1:2" x14ac:dyDescent="0.2">
      <c r="A266" s="2">
        <v>2017</v>
      </c>
      <c r="B266" s="4">
        <v>1189</v>
      </c>
    </row>
    <row r="267" spans="1:2" x14ac:dyDescent="0.2">
      <c r="A267" s="9"/>
      <c r="B267" s="8"/>
    </row>
    <row r="268" spans="1:2" x14ac:dyDescent="0.2">
      <c r="A268" s="27" t="s">
        <v>11</v>
      </c>
      <c r="B268" s="27"/>
    </row>
    <row r="270" spans="1:2" ht="25.5" x14ac:dyDescent="0.2">
      <c r="A270" s="1" t="s">
        <v>14</v>
      </c>
      <c r="B270" s="1" t="s">
        <v>13</v>
      </c>
    </row>
    <row r="271" spans="1:2" x14ac:dyDescent="0.2">
      <c r="A271" s="1">
        <v>2001</v>
      </c>
      <c r="B271" s="10">
        <v>65133</v>
      </c>
    </row>
    <row r="272" spans="1:2" x14ac:dyDescent="0.2">
      <c r="A272" s="2">
        <v>2002</v>
      </c>
      <c r="B272" s="4">
        <v>68180</v>
      </c>
    </row>
    <row r="273" spans="1:2" x14ac:dyDescent="0.2">
      <c r="A273" s="2">
        <v>2003</v>
      </c>
      <c r="B273" s="4">
        <v>70223</v>
      </c>
    </row>
    <row r="274" spans="1:2" x14ac:dyDescent="0.2">
      <c r="A274" s="2">
        <v>2004</v>
      </c>
      <c r="B274" s="4">
        <v>72532</v>
      </c>
    </row>
    <row r="275" spans="1:2" x14ac:dyDescent="0.2">
      <c r="A275" s="2">
        <v>2005</v>
      </c>
      <c r="B275" s="4">
        <v>76584</v>
      </c>
    </row>
    <row r="276" spans="1:2" x14ac:dyDescent="0.2">
      <c r="A276" s="2">
        <v>2006</v>
      </c>
      <c r="B276" s="4">
        <v>78728</v>
      </c>
    </row>
    <row r="277" spans="1:2" x14ac:dyDescent="0.2">
      <c r="A277" s="2">
        <v>2007</v>
      </c>
      <c r="B277" s="4">
        <v>82341</v>
      </c>
    </row>
    <row r="278" spans="1:2" x14ac:dyDescent="0.2">
      <c r="A278" s="2">
        <v>2008</v>
      </c>
      <c r="B278" s="4">
        <v>88560</v>
      </c>
    </row>
    <row r="279" spans="1:2" x14ac:dyDescent="0.2">
      <c r="A279" s="2">
        <v>2009</v>
      </c>
      <c r="B279" s="4">
        <v>97760</v>
      </c>
    </row>
    <row r="280" spans="1:2" x14ac:dyDescent="0.2">
      <c r="A280" s="2">
        <v>2010</v>
      </c>
      <c r="B280" s="4">
        <v>99057</v>
      </c>
    </row>
    <row r="281" spans="1:2" x14ac:dyDescent="0.2">
      <c r="A281" s="2">
        <v>2011</v>
      </c>
      <c r="B281" s="4">
        <v>103234</v>
      </c>
    </row>
    <row r="282" spans="1:2" x14ac:dyDescent="0.2">
      <c r="A282" s="2">
        <v>2012</v>
      </c>
      <c r="B282" s="4">
        <v>98549</v>
      </c>
    </row>
    <row r="283" spans="1:2" x14ac:dyDescent="0.2">
      <c r="A283" s="2">
        <v>2013</v>
      </c>
      <c r="B283" s="4">
        <v>90676</v>
      </c>
    </row>
    <row r="284" spans="1:2" x14ac:dyDescent="0.2">
      <c r="A284" s="2">
        <v>2014</v>
      </c>
      <c r="B284" s="4">
        <v>79136</v>
      </c>
    </row>
    <row r="285" spans="1:2" x14ac:dyDescent="0.2">
      <c r="A285" s="2">
        <v>2015</v>
      </c>
      <c r="B285" s="4">
        <v>74248</v>
      </c>
    </row>
    <row r="286" spans="1:2" x14ac:dyDescent="0.2">
      <c r="A286" s="2">
        <v>2016</v>
      </c>
      <c r="B286" s="4">
        <v>75331</v>
      </c>
    </row>
    <row r="287" spans="1:2" x14ac:dyDescent="0.2">
      <c r="A287" s="2">
        <v>2017</v>
      </c>
      <c r="B287" s="4">
        <v>79970</v>
      </c>
    </row>
    <row r="288" spans="1:2" x14ac:dyDescent="0.2">
      <c r="A288" s="9"/>
      <c r="B288" s="8"/>
    </row>
    <row r="289" spans="1:2" x14ac:dyDescent="0.2">
      <c r="A289" s="30" t="s">
        <v>12</v>
      </c>
      <c r="B289" s="30"/>
    </row>
    <row r="291" spans="1:2" ht="25.5" x14ac:dyDescent="0.2">
      <c r="A291" s="1" t="s">
        <v>14</v>
      </c>
      <c r="B291" s="1" t="s">
        <v>13</v>
      </c>
    </row>
    <row r="292" spans="1:2" x14ac:dyDescent="0.2">
      <c r="A292" s="1">
        <v>2001</v>
      </c>
      <c r="B292" s="10">
        <v>3786</v>
      </c>
    </row>
    <row r="293" spans="1:2" x14ac:dyDescent="0.2">
      <c r="A293" s="2">
        <v>2002</v>
      </c>
      <c r="B293" s="4">
        <v>2367</v>
      </c>
    </row>
    <row r="294" spans="1:2" x14ac:dyDescent="0.2">
      <c r="A294" s="2">
        <v>2003</v>
      </c>
      <c r="B294" s="4">
        <v>2165</v>
      </c>
    </row>
    <row r="295" spans="1:2" x14ac:dyDescent="0.2">
      <c r="A295" s="2">
        <v>2004</v>
      </c>
      <c r="B295" s="7">
        <v>2947</v>
      </c>
    </row>
    <row r="296" spans="1:2" x14ac:dyDescent="0.2">
      <c r="A296" s="2">
        <v>2005</v>
      </c>
      <c r="B296" s="4">
        <v>3004</v>
      </c>
    </row>
    <row r="297" spans="1:2" x14ac:dyDescent="0.2">
      <c r="A297" s="2">
        <v>2006</v>
      </c>
      <c r="B297" s="4">
        <v>4621</v>
      </c>
    </row>
    <row r="298" spans="1:2" x14ac:dyDescent="0.2">
      <c r="A298" s="2">
        <v>2007</v>
      </c>
      <c r="B298" s="4">
        <v>2740</v>
      </c>
    </row>
    <row r="299" spans="1:2" x14ac:dyDescent="0.2">
      <c r="A299" s="2">
        <v>2008</v>
      </c>
      <c r="B299" s="4">
        <v>2120</v>
      </c>
    </row>
    <row r="300" spans="1:2" x14ac:dyDescent="0.2">
      <c r="A300" s="2">
        <v>2009</v>
      </c>
      <c r="B300" s="4">
        <v>2129</v>
      </c>
    </row>
    <row r="301" spans="1:2" x14ac:dyDescent="0.2">
      <c r="A301" s="2">
        <v>2010</v>
      </c>
      <c r="B301" s="4">
        <v>3231</v>
      </c>
    </row>
    <row r="302" spans="1:2" x14ac:dyDescent="0.2">
      <c r="A302" s="2">
        <v>2011</v>
      </c>
      <c r="B302" s="4">
        <v>3679</v>
      </c>
    </row>
    <row r="303" spans="1:2" x14ac:dyDescent="0.2">
      <c r="A303" s="2">
        <v>2012</v>
      </c>
      <c r="B303" s="4">
        <v>5219</v>
      </c>
    </row>
    <row r="304" spans="1:2" x14ac:dyDescent="0.2">
      <c r="A304" s="2">
        <v>2013</v>
      </c>
      <c r="B304" s="4">
        <v>10919</v>
      </c>
    </row>
    <row r="305" spans="1:9" x14ac:dyDescent="0.2">
      <c r="A305" s="2">
        <v>2014</v>
      </c>
      <c r="B305" s="4">
        <v>10705</v>
      </c>
    </row>
    <row r="306" spans="1:9" x14ac:dyDescent="0.2">
      <c r="A306" s="2">
        <v>2015</v>
      </c>
      <c r="B306" s="4">
        <v>5411</v>
      </c>
    </row>
    <row r="307" spans="1:9" x14ac:dyDescent="0.2">
      <c r="A307" s="2">
        <v>2016</v>
      </c>
      <c r="B307" s="4">
        <v>4438</v>
      </c>
    </row>
    <row r="308" spans="1:9" x14ac:dyDescent="0.2">
      <c r="A308" s="2">
        <v>2017</v>
      </c>
      <c r="B308" s="4">
        <v>2502</v>
      </c>
    </row>
    <row r="309" spans="1:9" x14ac:dyDescent="0.2">
      <c r="A309" s="9"/>
      <c r="B309" s="8"/>
    </row>
    <row r="310" spans="1:9" x14ac:dyDescent="0.2">
      <c r="A310" s="14" t="s">
        <v>20</v>
      </c>
      <c r="B310" s="14"/>
      <c r="C310" s="14"/>
      <c r="D310" s="14"/>
      <c r="E310" s="14"/>
      <c r="F310" s="33" t="s">
        <v>17</v>
      </c>
      <c r="G310" s="33"/>
      <c r="H310" s="33"/>
      <c r="I310" s="33"/>
    </row>
    <row r="311" spans="1:9" x14ac:dyDescent="0.2">
      <c r="A311" s="19">
        <v>43182</v>
      </c>
      <c r="B311" s="14"/>
      <c r="C311" s="14"/>
      <c r="D311" s="14"/>
      <c r="E311" s="14"/>
      <c r="F311" s="33" t="s">
        <v>18</v>
      </c>
      <c r="G311" s="33"/>
      <c r="H311" s="33"/>
      <c r="I311" s="33"/>
    </row>
  </sheetData>
  <mergeCells count="20">
    <mergeCell ref="F310:I310"/>
    <mergeCell ref="F311:I311"/>
    <mergeCell ref="A138:B138"/>
    <mergeCell ref="A159:B159"/>
    <mergeCell ref="A181:B181"/>
    <mergeCell ref="A204:B204"/>
    <mergeCell ref="A289:B289"/>
    <mergeCell ref="A247:B247"/>
    <mergeCell ref="A268:B268"/>
    <mergeCell ref="A1:I1"/>
    <mergeCell ref="A68:B68"/>
    <mergeCell ref="A225:B225"/>
    <mergeCell ref="A202:I202"/>
    <mergeCell ref="A2:B2"/>
    <mergeCell ref="A23:B23"/>
    <mergeCell ref="A44:I44"/>
    <mergeCell ref="A46:B46"/>
    <mergeCell ref="A96:B96"/>
    <mergeCell ref="A117:B117"/>
    <mergeCell ref="A94:K94"/>
  </mergeCells>
  <phoneticPr fontId="2" type="noConversion"/>
  <pageMargins left="0.35433070866141736" right="0.35433070866141736" top="0" bottom="0" header="0.51181102362204722" footer="0.51181102362204722"/>
  <pageSetup paperSize="9" scale="87" orientation="portrait" r:id="rId1"/>
  <headerFooter alignWithMargins="0"/>
  <rowBreaks count="3" manualBreakCount="3">
    <brk id="66" max="16383" man="1"/>
    <brk id="179" max="9" man="1"/>
    <brk id="2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7"/>
  <sheetViews>
    <sheetView topLeftCell="A136" workbookViewId="0">
      <selection activeCell="K145" sqref="K145"/>
    </sheetView>
  </sheetViews>
  <sheetFormatPr defaultRowHeight="12.75" x14ac:dyDescent="0.2"/>
  <cols>
    <col min="1" max="1" width="11.42578125" customWidth="1"/>
    <col min="2" max="2" width="11.85546875" customWidth="1"/>
  </cols>
  <sheetData>
    <row r="1" spans="1:9" ht="48" customHeight="1" x14ac:dyDescent="0.25">
      <c r="A1" s="34" t="s">
        <v>21</v>
      </c>
      <c r="B1" s="34"/>
      <c r="C1" s="34"/>
      <c r="D1" s="34"/>
      <c r="E1" s="34"/>
      <c r="F1" s="34"/>
      <c r="G1" s="34"/>
      <c r="H1" s="34"/>
      <c r="I1" s="34"/>
    </row>
    <row r="3" spans="1:9" x14ac:dyDescent="0.2">
      <c r="A3" s="27" t="s">
        <v>0</v>
      </c>
      <c r="B3" s="27"/>
    </row>
    <row r="4" spans="1:9" ht="7.5" customHeight="1" x14ac:dyDescent="0.2"/>
    <row r="5" spans="1:9" ht="25.5" x14ac:dyDescent="0.2">
      <c r="A5" s="1" t="s">
        <v>14</v>
      </c>
      <c r="B5" s="1" t="s">
        <v>15</v>
      </c>
    </row>
    <row r="6" spans="1:9" x14ac:dyDescent="0.2">
      <c r="A6" s="1">
        <v>2001</v>
      </c>
      <c r="B6" s="10">
        <v>3524</v>
      </c>
    </row>
    <row r="7" spans="1:9" x14ac:dyDescent="0.2">
      <c r="A7" s="2">
        <v>2002</v>
      </c>
      <c r="B7" s="4">
        <v>3955</v>
      </c>
    </row>
    <row r="8" spans="1:9" x14ac:dyDescent="0.2">
      <c r="A8" s="2">
        <v>2003</v>
      </c>
      <c r="B8" s="4">
        <v>3884</v>
      </c>
    </row>
    <row r="9" spans="1:9" x14ac:dyDescent="0.2">
      <c r="A9" s="2">
        <v>2004</v>
      </c>
      <c r="B9" s="4">
        <v>3751</v>
      </c>
    </row>
    <row r="10" spans="1:9" x14ac:dyDescent="0.2">
      <c r="A10" s="2">
        <v>2005</v>
      </c>
      <c r="B10" s="4">
        <v>4053</v>
      </c>
    </row>
    <row r="11" spans="1:9" x14ac:dyDescent="0.2">
      <c r="A11" s="2">
        <v>2006</v>
      </c>
      <c r="B11" s="4">
        <v>3977</v>
      </c>
    </row>
    <row r="12" spans="1:9" x14ac:dyDescent="0.2">
      <c r="A12" s="3">
        <v>2007</v>
      </c>
      <c r="B12" s="5">
        <v>3540</v>
      </c>
    </row>
    <row r="13" spans="1:9" x14ac:dyDescent="0.2">
      <c r="A13" s="3">
        <v>2008</v>
      </c>
      <c r="B13" s="5">
        <v>4050</v>
      </c>
    </row>
    <row r="14" spans="1:9" x14ac:dyDescent="0.2">
      <c r="A14" s="3">
        <v>2009</v>
      </c>
      <c r="B14" s="5">
        <v>5173</v>
      </c>
    </row>
    <row r="15" spans="1:9" x14ac:dyDescent="0.2">
      <c r="A15" s="3">
        <v>2010</v>
      </c>
      <c r="B15" s="5">
        <v>7039</v>
      </c>
    </row>
    <row r="16" spans="1:9" x14ac:dyDescent="0.2">
      <c r="A16" s="3">
        <v>2011</v>
      </c>
      <c r="B16" s="5">
        <v>7598</v>
      </c>
    </row>
    <row r="17" spans="1:2" x14ac:dyDescent="0.2">
      <c r="A17" s="3">
        <v>2012</v>
      </c>
      <c r="B17" s="5">
        <v>8826</v>
      </c>
    </row>
    <row r="18" spans="1:2" x14ac:dyDescent="0.2">
      <c r="A18" s="3">
        <v>2013</v>
      </c>
      <c r="B18" s="5">
        <v>9199</v>
      </c>
    </row>
    <row r="19" spans="1:2" x14ac:dyDescent="0.2">
      <c r="A19" s="3">
        <v>2014</v>
      </c>
      <c r="B19" s="5">
        <v>8581</v>
      </c>
    </row>
    <row r="20" spans="1:2" x14ac:dyDescent="0.2">
      <c r="A20" s="3">
        <v>2015</v>
      </c>
      <c r="B20" s="5">
        <v>8206</v>
      </c>
    </row>
    <row r="21" spans="1:2" x14ac:dyDescent="0.2">
      <c r="A21" s="3">
        <v>2016</v>
      </c>
      <c r="B21" s="5">
        <v>6354</v>
      </c>
    </row>
    <row r="22" spans="1:2" x14ac:dyDescent="0.2">
      <c r="A22" s="3">
        <v>2017</v>
      </c>
      <c r="B22" s="5">
        <v>5761</v>
      </c>
    </row>
    <row r="23" spans="1:2" x14ac:dyDescent="0.2">
      <c r="A23" s="17"/>
      <c r="B23" s="18"/>
    </row>
    <row r="24" spans="1:2" x14ac:dyDescent="0.2">
      <c r="A24" s="27" t="s">
        <v>1</v>
      </c>
      <c r="B24" s="27"/>
    </row>
    <row r="25" spans="1:2" ht="7.5" customHeight="1" x14ac:dyDescent="0.2"/>
    <row r="26" spans="1:2" ht="25.5" x14ac:dyDescent="0.2">
      <c r="A26" s="1" t="s">
        <v>14</v>
      </c>
      <c r="B26" s="1" t="s">
        <v>15</v>
      </c>
    </row>
    <row r="27" spans="1:2" x14ac:dyDescent="0.2">
      <c r="A27" s="1">
        <v>2001</v>
      </c>
      <c r="B27" s="10">
        <v>4312</v>
      </c>
    </row>
    <row r="28" spans="1:2" x14ac:dyDescent="0.2">
      <c r="A28" s="2">
        <v>2002</v>
      </c>
      <c r="B28" s="4">
        <v>5045</v>
      </c>
    </row>
    <row r="29" spans="1:2" x14ac:dyDescent="0.2">
      <c r="A29" s="2">
        <v>2003</v>
      </c>
      <c r="B29" s="4">
        <v>7026</v>
      </c>
    </row>
    <row r="30" spans="1:2" x14ac:dyDescent="0.2">
      <c r="A30" s="2">
        <v>2004</v>
      </c>
      <c r="B30" s="4">
        <v>5561</v>
      </c>
    </row>
    <row r="31" spans="1:2" x14ac:dyDescent="0.2">
      <c r="A31" s="2">
        <v>2005</v>
      </c>
      <c r="B31" s="4">
        <v>7461</v>
      </c>
    </row>
    <row r="32" spans="1:2" x14ac:dyDescent="0.2">
      <c r="A32" s="2">
        <v>2006</v>
      </c>
      <c r="B32" s="4">
        <v>6976</v>
      </c>
    </row>
    <row r="33" spans="1:9" x14ac:dyDescent="0.2">
      <c r="A33" s="3">
        <v>2007</v>
      </c>
      <c r="B33" s="4">
        <v>7236</v>
      </c>
    </row>
    <row r="34" spans="1:9" x14ac:dyDescent="0.2">
      <c r="A34" s="3">
        <v>2008</v>
      </c>
      <c r="B34" s="4">
        <v>7742</v>
      </c>
    </row>
    <row r="35" spans="1:9" x14ac:dyDescent="0.2">
      <c r="A35" s="3">
        <v>2009</v>
      </c>
      <c r="B35" s="4">
        <v>7973</v>
      </c>
    </row>
    <row r="36" spans="1:9" x14ac:dyDescent="0.2">
      <c r="A36" s="3">
        <v>2010</v>
      </c>
      <c r="B36" s="4">
        <v>8643</v>
      </c>
    </row>
    <row r="37" spans="1:9" x14ac:dyDescent="0.2">
      <c r="A37" s="3">
        <v>2011</v>
      </c>
      <c r="B37" s="4">
        <v>6750</v>
      </c>
    </row>
    <row r="38" spans="1:9" x14ac:dyDescent="0.2">
      <c r="A38" s="3">
        <v>2012</v>
      </c>
      <c r="B38" s="4">
        <v>9008</v>
      </c>
    </row>
    <row r="39" spans="1:9" x14ac:dyDescent="0.2">
      <c r="A39" s="3">
        <v>2013</v>
      </c>
      <c r="B39" s="4">
        <v>6269</v>
      </c>
    </row>
    <row r="40" spans="1:9" x14ac:dyDescent="0.2">
      <c r="A40" s="3">
        <v>2014</v>
      </c>
      <c r="B40" s="4">
        <v>6767</v>
      </c>
    </row>
    <row r="41" spans="1:9" x14ac:dyDescent="0.2">
      <c r="A41" s="3">
        <v>2015</v>
      </c>
      <c r="B41" s="4">
        <v>6720</v>
      </c>
    </row>
    <row r="42" spans="1:9" x14ac:dyDescent="0.2">
      <c r="A42" s="3">
        <v>2016</v>
      </c>
      <c r="B42" s="4">
        <v>8189</v>
      </c>
    </row>
    <row r="43" spans="1:9" x14ac:dyDescent="0.2">
      <c r="A43" s="3">
        <v>2017</v>
      </c>
      <c r="B43" s="4">
        <v>7966</v>
      </c>
    </row>
    <row r="44" spans="1:9" ht="6.75" customHeight="1" x14ac:dyDescent="0.2"/>
    <row r="45" spans="1:9" ht="12.75" customHeight="1" x14ac:dyDescent="0.2">
      <c r="A45" s="28" t="s">
        <v>27</v>
      </c>
      <c r="B45" s="29"/>
      <c r="C45" s="29"/>
      <c r="D45" s="29"/>
      <c r="E45" s="29"/>
      <c r="F45" s="29"/>
      <c r="G45" s="29"/>
      <c r="H45" s="29"/>
      <c r="I45" s="29"/>
    </row>
    <row r="47" spans="1:9" x14ac:dyDescent="0.2">
      <c r="A47" s="30" t="s">
        <v>2</v>
      </c>
      <c r="B47" s="30"/>
    </row>
    <row r="48" spans="1:9" ht="6" customHeight="1" x14ac:dyDescent="0.2"/>
    <row r="49" spans="1:2" ht="25.5" x14ac:dyDescent="0.2">
      <c r="A49" s="1" t="s">
        <v>14</v>
      </c>
      <c r="B49" s="1" t="s">
        <v>15</v>
      </c>
    </row>
    <row r="50" spans="1:2" x14ac:dyDescent="0.2">
      <c r="A50" s="1">
        <v>2001</v>
      </c>
      <c r="B50" s="10">
        <v>243</v>
      </c>
    </row>
    <row r="51" spans="1:2" x14ac:dyDescent="0.2">
      <c r="A51" s="2">
        <v>2002</v>
      </c>
      <c r="B51" s="4">
        <v>152</v>
      </c>
    </row>
    <row r="52" spans="1:2" x14ac:dyDescent="0.2">
      <c r="A52" s="2">
        <v>2003</v>
      </c>
      <c r="B52" s="4">
        <v>176</v>
      </c>
    </row>
    <row r="53" spans="1:2" x14ac:dyDescent="0.2">
      <c r="A53" s="2">
        <v>2004</v>
      </c>
      <c r="B53" s="4">
        <v>222</v>
      </c>
    </row>
    <row r="54" spans="1:2" x14ac:dyDescent="0.2">
      <c r="A54" s="2">
        <v>2005</v>
      </c>
      <c r="B54" s="4">
        <v>250</v>
      </c>
    </row>
    <row r="55" spans="1:2" x14ac:dyDescent="0.2">
      <c r="A55" s="2">
        <v>2006</v>
      </c>
      <c r="B55" s="4">
        <v>244</v>
      </c>
    </row>
    <row r="56" spans="1:2" x14ac:dyDescent="0.2">
      <c r="A56" s="3">
        <v>2007</v>
      </c>
      <c r="B56" s="4">
        <v>274</v>
      </c>
    </row>
    <row r="57" spans="1:2" x14ac:dyDescent="0.2">
      <c r="A57" s="3">
        <v>2008</v>
      </c>
      <c r="B57" s="4">
        <v>258</v>
      </c>
    </row>
    <row r="58" spans="1:2" x14ac:dyDescent="0.2">
      <c r="A58" s="3">
        <v>2009</v>
      </c>
      <c r="B58" s="4">
        <v>258</v>
      </c>
    </row>
    <row r="59" spans="1:2" x14ac:dyDescent="0.2">
      <c r="A59" s="3">
        <v>2010</v>
      </c>
      <c r="B59" s="4">
        <v>206</v>
      </c>
    </row>
    <row r="60" spans="1:2" x14ac:dyDescent="0.2">
      <c r="A60" s="3">
        <v>2011</v>
      </c>
      <c r="B60" s="4">
        <v>303</v>
      </c>
    </row>
    <row r="61" spans="1:2" x14ac:dyDescent="0.2">
      <c r="A61" s="3">
        <v>2012</v>
      </c>
      <c r="B61" s="4">
        <v>348</v>
      </c>
    </row>
    <row r="62" spans="1:2" x14ac:dyDescent="0.2">
      <c r="A62" s="3">
        <v>2013</v>
      </c>
      <c r="B62" s="4">
        <v>367</v>
      </c>
    </row>
    <row r="63" spans="1:2" x14ac:dyDescent="0.2">
      <c r="A63" s="3">
        <v>2014</v>
      </c>
      <c r="B63" s="4">
        <v>277</v>
      </c>
    </row>
    <row r="64" spans="1:2" x14ac:dyDescent="0.2">
      <c r="A64" s="3">
        <v>2015</v>
      </c>
      <c r="B64" s="4">
        <v>296</v>
      </c>
    </row>
    <row r="65" spans="1:2" x14ac:dyDescent="0.2">
      <c r="A65" s="3">
        <v>2016</v>
      </c>
      <c r="B65" s="4">
        <v>356</v>
      </c>
    </row>
    <row r="66" spans="1:2" x14ac:dyDescent="0.2">
      <c r="A66" s="3">
        <v>2017</v>
      </c>
      <c r="B66" s="4">
        <v>253</v>
      </c>
    </row>
    <row r="69" spans="1:2" x14ac:dyDescent="0.2">
      <c r="A69" s="27" t="s">
        <v>3</v>
      </c>
      <c r="B69" s="27"/>
    </row>
    <row r="71" spans="1:2" ht="25.5" x14ac:dyDescent="0.2">
      <c r="A71" s="1" t="s">
        <v>14</v>
      </c>
      <c r="B71" s="1" t="s">
        <v>15</v>
      </c>
    </row>
    <row r="72" spans="1:2" x14ac:dyDescent="0.2">
      <c r="A72" s="1">
        <v>2001</v>
      </c>
      <c r="B72" s="10">
        <v>422</v>
      </c>
    </row>
    <row r="73" spans="1:2" x14ac:dyDescent="0.2">
      <c r="A73" s="2">
        <v>2002</v>
      </c>
      <c r="B73" s="4">
        <v>463</v>
      </c>
    </row>
    <row r="74" spans="1:2" x14ac:dyDescent="0.2">
      <c r="A74" s="2">
        <v>2003</v>
      </c>
      <c r="B74" s="4">
        <v>506</v>
      </c>
    </row>
    <row r="75" spans="1:2" x14ac:dyDescent="0.2">
      <c r="A75" s="2">
        <v>2004</v>
      </c>
      <c r="B75" s="4">
        <v>466</v>
      </c>
    </row>
    <row r="76" spans="1:2" x14ac:dyDescent="0.2">
      <c r="A76" s="2">
        <v>2005</v>
      </c>
      <c r="B76" s="4">
        <v>567</v>
      </c>
    </row>
    <row r="77" spans="1:2" x14ac:dyDescent="0.2">
      <c r="A77" s="2">
        <v>2006</v>
      </c>
      <c r="B77" s="4">
        <v>667</v>
      </c>
    </row>
    <row r="78" spans="1:2" x14ac:dyDescent="0.2">
      <c r="A78" s="2">
        <v>2007</v>
      </c>
      <c r="B78" s="4">
        <v>580</v>
      </c>
    </row>
    <row r="79" spans="1:2" x14ac:dyDescent="0.2">
      <c r="A79" s="2">
        <v>2008</v>
      </c>
      <c r="B79" s="4">
        <v>673</v>
      </c>
    </row>
    <row r="80" spans="1:2" x14ac:dyDescent="0.2">
      <c r="A80" s="2">
        <v>2009</v>
      </c>
      <c r="B80" s="4">
        <v>652</v>
      </c>
    </row>
    <row r="81" spans="1:2" x14ac:dyDescent="0.2">
      <c r="A81" s="2">
        <v>2010</v>
      </c>
      <c r="B81" s="4">
        <v>704</v>
      </c>
    </row>
    <row r="82" spans="1:2" x14ac:dyDescent="0.2">
      <c r="A82" s="2">
        <v>2011</v>
      </c>
      <c r="B82" s="4">
        <v>697</v>
      </c>
    </row>
    <row r="83" spans="1:2" x14ac:dyDescent="0.2">
      <c r="A83" s="2">
        <v>2012</v>
      </c>
      <c r="B83" s="4">
        <v>801</v>
      </c>
    </row>
    <row r="84" spans="1:2" x14ac:dyDescent="0.2">
      <c r="A84" s="2">
        <v>2013</v>
      </c>
      <c r="B84" s="4">
        <v>692</v>
      </c>
    </row>
    <row r="85" spans="1:2" x14ac:dyDescent="0.2">
      <c r="A85" s="2">
        <v>2014</v>
      </c>
      <c r="B85" s="4">
        <v>708</v>
      </c>
    </row>
    <row r="86" spans="1:2" x14ac:dyDescent="0.2">
      <c r="A86" s="2">
        <v>2015</v>
      </c>
      <c r="B86" s="4">
        <v>884</v>
      </c>
    </row>
    <row r="87" spans="1:2" x14ac:dyDescent="0.2">
      <c r="A87" s="2">
        <v>2016</v>
      </c>
      <c r="B87" s="4">
        <v>716</v>
      </c>
    </row>
    <row r="88" spans="1:2" x14ac:dyDescent="0.2">
      <c r="A88" s="2">
        <v>2017</v>
      </c>
      <c r="B88" s="2">
        <v>775</v>
      </c>
    </row>
    <row r="90" spans="1:2" x14ac:dyDescent="0.2">
      <c r="A90" s="21" t="s">
        <v>29</v>
      </c>
      <c r="B90" s="21"/>
    </row>
    <row r="91" spans="1:2" x14ac:dyDescent="0.2">
      <c r="A91" s="9"/>
      <c r="B91" s="8"/>
    </row>
    <row r="92" spans="1:2" ht="25.5" x14ac:dyDescent="0.2">
      <c r="A92" s="1" t="s">
        <v>14</v>
      </c>
      <c r="B92" s="1" t="s">
        <v>15</v>
      </c>
    </row>
    <row r="93" spans="1:2" x14ac:dyDescent="0.2">
      <c r="A93" s="1">
        <v>2017</v>
      </c>
      <c r="B93" s="10">
        <v>227</v>
      </c>
    </row>
    <row r="95" spans="1:2" x14ac:dyDescent="0.2">
      <c r="A95" s="23" t="s">
        <v>30</v>
      </c>
    </row>
    <row r="97" spans="1:2" x14ac:dyDescent="0.2">
      <c r="A97" s="27" t="s">
        <v>4</v>
      </c>
      <c r="B97" s="27"/>
    </row>
    <row r="99" spans="1:2" ht="25.5" x14ac:dyDescent="0.2">
      <c r="A99" s="1" t="s">
        <v>14</v>
      </c>
      <c r="B99" s="1" t="s">
        <v>15</v>
      </c>
    </row>
    <row r="100" spans="1:2" x14ac:dyDescent="0.2">
      <c r="A100" s="1">
        <v>2001</v>
      </c>
      <c r="B100" s="10">
        <v>358</v>
      </c>
    </row>
    <row r="101" spans="1:2" x14ac:dyDescent="0.2">
      <c r="A101" s="2">
        <v>2002</v>
      </c>
      <c r="B101" s="4">
        <v>381</v>
      </c>
    </row>
    <row r="102" spans="1:2" x14ac:dyDescent="0.2">
      <c r="A102" s="2">
        <v>2003</v>
      </c>
      <c r="B102" s="4">
        <v>483</v>
      </c>
    </row>
    <row r="103" spans="1:2" x14ac:dyDescent="0.2">
      <c r="A103" s="2">
        <v>2004</v>
      </c>
      <c r="B103" s="4">
        <v>394</v>
      </c>
    </row>
    <row r="104" spans="1:2" x14ac:dyDescent="0.2">
      <c r="A104" s="2">
        <v>2005</v>
      </c>
      <c r="B104" s="4">
        <v>450</v>
      </c>
    </row>
    <row r="105" spans="1:2" x14ac:dyDescent="0.2">
      <c r="A105" s="2">
        <v>2006</v>
      </c>
      <c r="B105" s="4">
        <v>406</v>
      </c>
    </row>
    <row r="106" spans="1:2" x14ac:dyDescent="0.2">
      <c r="A106" s="2">
        <v>2007</v>
      </c>
      <c r="B106" s="4">
        <v>417</v>
      </c>
    </row>
    <row r="107" spans="1:2" x14ac:dyDescent="0.2">
      <c r="A107" s="2">
        <v>2008</v>
      </c>
      <c r="B107" s="4">
        <v>411</v>
      </c>
    </row>
    <row r="108" spans="1:2" x14ac:dyDescent="0.2">
      <c r="A108" s="2">
        <v>2009</v>
      </c>
      <c r="B108" s="4">
        <v>430</v>
      </c>
    </row>
    <row r="109" spans="1:2" x14ac:dyDescent="0.2">
      <c r="A109" s="2">
        <v>2010</v>
      </c>
      <c r="B109" s="4">
        <v>454</v>
      </c>
    </row>
    <row r="110" spans="1:2" x14ac:dyDescent="0.2">
      <c r="A110" s="2">
        <v>2011</v>
      </c>
      <c r="B110" s="4">
        <v>440</v>
      </c>
    </row>
    <row r="111" spans="1:2" x14ac:dyDescent="0.2">
      <c r="A111" s="2">
        <v>2012</v>
      </c>
      <c r="B111" s="4">
        <v>502</v>
      </c>
    </row>
    <row r="112" spans="1:2" x14ac:dyDescent="0.2">
      <c r="A112" s="2">
        <v>2013</v>
      </c>
      <c r="B112" s="4">
        <v>444</v>
      </c>
    </row>
    <row r="113" spans="1:2" x14ac:dyDescent="0.2">
      <c r="A113" s="2">
        <v>2014</v>
      </c>
      <c r="B113" s="4">
        <v>457</v>
      </c>
    </row>
    <row r="114" spans="1:2" x14ac:dyDescent="0.2">
      <c r="A114" s="2">
        <v>2015</v>
      </c>
      <c r="B114" s="4">
        <v>538</v>
      </c>
    </row>
    <row r="115" spans="1:2" x14ac:dyDescent="0.2">
      <c r="A115" s="2">
        <v>2016</v>
      </c>
      <c r="B115" s="4">
        <v>444</v>
      </c>
    </row>
    <row r="116" spans="1:2" x14ac:dyDescent="0.2">
      <c r="A116" s="2">
        <v>2017</v>
      </c>
      <c r="B116" s="2">
        <v>501</v>
      </c>
    </row>
    <row r="119" spans="1:2" x14ac:dyDescent="0.2">
      <c r="A119" s="27" t="s">
        <v>5</v>
      </c>
      <c r="B119" s="27"/>
    </row>
    <row r="121" spans="1:2" ht="25.5" x14ac:dyDescent="0.2">
      <c r="A121" s="1" t="s">
        <v>14</v>
      </c>
      <c r="B121" s="1" t="s">
        <v>15</v>
      </c>
    </row>
    <row r="122" spans="1:2" x14ac:dyDescent="0.2">
      <c r="A122" s="1">
        <v>2001</v>
      </c>
      <c r="B122" s="10">
        <v>410</v>
      </c>
    </row>
    <row r="123" spans="1:2" x14ac:dyDescent="0.2">
      <c r="A123" s="2">
        <v>2002</v>
      </c>
      <c r="B123" s="4">
        <v>459</v>
      </c>
    </row>
    <row r="124" spans="1:2" x14ac:dyDescent="0.2">
      <c r="A124" s="2">
        <v>2003</v>
      </c>
      <c r="B124" s="4">
        <v>468</v>
      </c>
    </row>
    <row r="125" spans="1:2" x14ac:dyDescent="0.2">
      <c r="A125" s="2">
        <v>2004</v>
      </c>
      <c r="B125" s="4">
        <v>453</v>
      </c>
    </row>
    <row r="126" spans="1:2" x14ac:dyDescent="0.2">
      <c r="A126" s="2">
        <v>2005</v>
      </c>
      <c r="B126" s="4">
        <v>463</v>
      </c>
    </row>
    <row r="127" spans="1:2" x14ac:dyDescent="0.2">
      <c r="A127" s="2">
        <v>2006</v>
      </c>
      <c r="B127" s="4">
        <v>511</v>
      </c>
    </row>
    <row r="128" spans="1:2" x14ac:dyDescent="0.2">
      <c r="A128" s="2">
        <v>2007</v>
      </c>
      <c r="B128" s="4">
        <v>397</v>
      </c>
    </row>
    <row r="129" spans="1:2" x14ac:dyDescent="0.2">
      <c r="A129" s="2">
        <v>2008</v>
      </c>
      <c r="B129" s="4">
        <v>506</v>
      </c>
    </row>
    <row r="130" spans="1:2" x14ac:dyDescent="0.2">
      <c r="A130" s="2">
        <v>2009</v>
      </c>
      <c r="B130" s="4">
        <v>480</v>
      </c>
    </row>
    <row r="131" spans="1:2" x14ac:dyDescent="0.2">
      <c r="A131" s="2">
        <v>2010</v>
      </c>
      <c r="B131" s="4">
        <v>588</v>
      </c>
    </row>
    <row r="132" spans="1:2" x14ac:dyDescent="0.2">
      <c r="A132" s="2">
        <v>2011</v>
      </c>
      <c r="B132" s="4">
        <v>583</v>
      </c>
    </row>
    <row r="133" spans="1:2" x14ac:dyDescent="0.2">
      <c r="A133" s="2">
        <v>2012</v>
      </c>
      <c r="B133" s="4">
        <v>739</v>
      </c>
    </row>
    <row r="134" spans="1:2" x14ac:dyDescent="0.2">
      <c r="A134" s="2">
        <v>2013</v>
      </c>
      <c r="B134" s="4">
        <v>704</v>
      </c>
    </row>
    <row r="135" spans="1:2" x14ac:dyDescent="0.2">
      <c r="A135" s="2">
        <v>2014</v>
      </c>
      <c r="B135" s="4">
        <v>826</v>
      </c>
    </row>
    <row r="136" spans="1:2" x14ac:dyDescent="0.2">
      <c r="A136" s="2">
        <v>2015</v>
      </c>
      <c r="B136" s="4">
        <v>844</v>
      </c>
    </row>
    <row r="137" spans="1:2" x14ac:dyDescent="0.2">
      <c r="A137" s="2">
        <v>2016</v>
      </c>
      <c r="B137" s="4">
        <v>735</v>
      </c>
    </row>
    <row r="138" spans="1:2" x14ac:dyDescent="0.2">
      <c r="A138" s="2">
        <v>2017</v>
      </c>
      <c r="B138" s="2">
        <v>884</v>
      </c>
    </row>
    <row r="141" spans="1:2" ht="26.25" customHeight="1" x14ac:dyDescent="0.2">
      <c r="A141" s="30" t="s">
        <v>31</v>
      </c>
      <c r="B141" s="30"/>
    </row>
    <row r="142" spans="1:2" ht="6.75" customHeight="1" x14ac:dyDescent="0.2"/>
    <row r="143" spans="1:2" ht="25.5" x14ac:dyDescent="0.2">
      <c r="A143" s="1" t="s">
        <v>14</v>
      </c>
      <c r="B143" s="1" t="s">
        <v>15</v>
      </c>
    </row>
    <row r="144" spans="1:2" x14ac:dyDescent="0.2">
      <c r="A144" s="1">
        <v>2001</v>
      </c>
      <c r="B144" s="10">
        <v>1341</v>
      </c>
    </row>
    <row r="145" spans="1:2" x14ac:dyDescent="0.2">
      <c r="A145" s="2">
        <v>2002</v>
      </c>
      <c r="B145" s="4">
        <v>2463</v>
      </c>
    </row>
    <row r="146" spans="1:2" x14ac:dyDescent="0.2">
      <c r="A146" s="2">
        <v>2003</v>
      </c>
      <c r="B146" s="4">
        <v>1887</v>
      </c>
    </row>
    <row r="147" spans="1:2" x14ac:dyDescent="0.2">
      <c r="A147" s="2">
        <v>2004</v>
      </c>
      <c r="B147" s="4">
        <v>1591</v>
      </c>
    </row>
    <row r="148" spans="1:2" x14ac:dyDescent="0.2">
      <c r="A148" s="2">
        <v>2005</v>
      </c>
      <c r="B148" s="4">
        <v>1890</v>
      </c>
    </row>
    <row r="149" spans="1:2" x14ac:dyDescent="0.2">
      <c r="A149" s="2">
        <v>2006</v>
      </c>
      <c r="B149" s="4">
        <v>2215</v>
      </c>
    </row>
    <row r="150" spans="1:2" x14ac:dyDescent="0.2">
      <c r="A150" s="2">
        <v>2007</v>
      </c>
      <c r="B150" s="4">
        <v>1999</v>
      </c>
    </row>
    <row r="151" spans="1:2" x14ac:dyDescent="0.2">
      <c r="A151" s="2">
        <v>2008</v>
      </c>
      <c r="B151" s="4">
        <v>2233</v>
      </c>
    </row>
    <row r="152" spans="1:2" x14ac:dyDescent="0.2">
      <c r="A152" s="2">
        <v>2009</v>
      </c>
      <c r="B152" s="4">
        <v>2146</v>
      </c>
    </row>
    <row r="153" spans="1:2" x14ac:dyDescent="0.2">
      <c r="A153" s="2">
        <v>2010</v>
      </c>
      <c r="B153" s="4">
        <v>2528</v>
      </c>
    </row>
    <row r="154" spans="1:2" x14ac:dyDescent="0.2">
      <c r="A154" s="2">
        <v>2011</v>
      </c>
      <c r="B154" s="4">
        <v>2446</v>
      </c>
    </row>
    <row r="155" spans="1:2" x14ac:dyDescent="0.2">
      <c r="A155" s="2">
        <v>2012</v>
      </c>
      <c r="B155" s="4">
        <f>2554+18</f>
        <v>2572</v>
      </c>
    </row>
    <row r="156" spans="1:2" x14ac:dyDescent="0.2">
      <c r="A156" s="2">
        <v>2013</v>
      </c>
      <c r="B156" s="4">
        <f>2365+19</f>
        <v>2384</v>
      </c>
    </row>
    <row r="157" spans="1:2" x14ac:dyDescent="0.2">
      <c r="A157" s="2">
        <v>2014</v>
      </c>
      <c r="B157" s="4">
        <v>2565</v>
      </c>
    </row>
    <row r="158" spans="1:2" x14ac:dyDescent="0.2">
      <c r="A158" s="2">
        <v>2015</v>
      </c>
      <c r="B158" s="4">
        <v>1953</v>
      </c>
    </row>
    <row r="159" spans="1:2" x14ac:dyDescent="0.2">
      <c r="A159" s="2">
        <v>2016</v>
      </c>
      <c r="B159" s="4">
        <v>2307</v>
      </c>
    </row>
    <row r="160" spans="1:2" x14ac:dyDescent="0.2">
      <c r="A160" s="2">
        <v>2017</v>
      </c>
      <c r="B160" s="4">
        <f>2203+0</f>
        <v>2203</v>
      </c>
    </row>
    <row r="161" spans="1:2" x14ac:dyDescent="0.2">
      <c r="A161" s="9"/>
      <c r="B161" s="8"/>
    </row>
    <row r="163" spans="1:2" x14ac:dyDescent="0.2">
      <c r="A163" s="27" t="s">
        <v>6</v>
      </c>
      <c r="B163" s="27"/>
    </row>
    <row r="165" spans="1:2" ht="25.5" x14ac:dyDescent="0.2">
      <c r="A165" s="1" t="s">
        <v>14</v>
      </c>
      <c r="B165" s="1" t="s">
        <v>15</v>
      </c>
    </row>
    <row r="166" spans="1:2" x14ac:dyDescent="0.2">
      <c r="A166" s="1">
        <v>2001</v>
      </c>
      <c r="B166" s="10">
        <v>89</v>
      </c>
    </row>
    <row r="167" spans="1:2" x14ac:dyDescent="0.2">
      <c r="A167" s="2">
        <v>2002</v>
      </c>
      <c r="B167" s="4">
        <v>265</v>
      </c>
    </row>
    <row r="168" spans="1:2" x14ac:dyDescent="0.2">
      <c r="A168" s="2">
        <v>2003</v>
      </c>
      <c r="B168" s="4">
        <v>88</v>
      </c>
    </row>
    <row r="169" spans="1:2" x14ac:dyDescent="0.2">
      <c r="A169" s="2">
        <v>2004</v>
      </c>
      <c r="B169" s="4">
        <v>111</v>
      </c>
    </row>
    <row r="170" spans="1:2" x14ac:dyDescent="0.2">
      <c r="A170" s="2">
        <v>2005</v>
      </c>
      <c r="B170" s="4">
        <v>119</v>
      </c>
    </row>
    <row r="171" spans="1:2" x14ac:dyDescent="0.2">
      <c r="A171" s="2">
        <v>2006</v>
      </c>
      <c r="B171" s="4">
        <v>216</v>
      </c>
    </row>
    <row r="172" spans="1:2" x14ac:dyDescent="0.2">
      <c r="A172" s="2">
        <v>2007</v>
      </c>
      <c r="B172" s="4">
        <v>95</v>
      </c>
    </row>
    <row r="173" spans="1:2" x14ac:dyDescent="0.2">
      <c r="A173" s="2">
        <v>2008</v>
      </c>
      <c r="B173" s="4">
        <v>127</v>
      </c>
    </row>
    <row r="174" spans="1:2" x14ac:dyDescent="0.2">
      <c r="A174" s="2">
        <v>2009</v>
      </c>
      <c r="B174" s="4">
        <v>132</v>
      </c>
    </row>
    <row r="175" spans="1:2" x14ac:dyDescent="0.2">
      <c r="A175" s="2">
        <v>2010</v>
      </c>
      <c r="B175" s="4">
        <v>117</v>
      </c>
    </row>
    <row r="176" spans="1:2" x14ac:dyDescent="0.2">
      <c r="A176" s="2">
        <v>2011</v>
      </c>
      <c r="B176" s="4">
        <v>94</v>
      </c>
    </row>
    <row r="177" spans="1:2" x14ac:dyDescent="0.2">
      <c r="A177" s="2">
        <v>2012</v>
      </c>
      <c r="B177" s="4">
        <v>153</v>
      </c>
    </row>
    <row r="178" spans="1:2" x14ac:dyDescent="0.2">
      <c r="A178" s="2">
        <v>2013</v>
      </c>
      <c r="B178" s="4">
        <v>98</v>
      </c>
    </row>
    <row r="179" spans="1:2" x14ac:dyDescent="0.2">
      <c r="A179" s="2">
        <v>2014</v>
      </c>
      <c r="B179" s="4">
        <v>162</v>
      </c>
    </row>
    <row r="180" spans="1:2" x14ac:dyDescent="0.2">
      <c r="A180" s="2">
        <v>2015</v>
      </c>
      <c r="B180" s="4">
        <v>117</v>
      </c>
    </row>
    <row r="181" spans="1:2" x14ac:dyDescent="0.2">
      <c r="A181" s="2">
        <v>2016</v>
      </c>
      <c r="B181" s="4">
        <v>99</v>
      </c>
    </row>
    <row r="182" spans="1:2" x14ac:dyDescent="0.2">
      <c r="A182" s="2">
        <v>2017</v>
      </c>
      <c r="B182" s="2">
        <v>134</v>
      </c>
    </row>
    <row r="185" spans="1:2" ht="25.5" customHeight="1" x14ac:dyDescent="0.2">
      <c r="A185" s="30" t="s">
        <v>7</v>
      </c>
      <c r="B185" s="30"/>
    </row>
    <row r="187" spans="1:2" ht="25.5" x14ac:dyDescent="0.2">
      <c r="A187" s="1" t="s">
        <v>14</v>
      </c>
      <c r="B187" s="1" t="s">
        <v>15</v>
      </c>
    </row>
    <row r="188" spans="1:2" x14ac:dyDescent="0.2">
      <c r="A188" s="1">
        <v>2001</v>
      </c>
      <c r="B188" s="1">
        <v>793</v>
      </c>
    </row>
    <row r="189" spans="1:2" x14ac:dyDescent="0.2">
      <c r="A189" s="2">
        <v>2002</v>
      </c>
      <c r="B189" s="4">
        <v>471</v>
      </c>
    </row>
    <row r="190" spans="1:2" x14ac:dyDescent="0.2">
      <c r="A190" s="2">
        <v>2003</v>
      </c>
      <c r="B190" s="4">
        <v>537</v>
      </c>
    </row>
    <row r="191" spans="1:2" x14ac:dyDescent="0.2">
      <c r="A191" s="2">
        <v>2004</v>
      </c>
      <c r="B191" s="4">
        <v>943</v>
      </c>
    </row>
    <row r="192" spans="1:2" x14ac:dyDescent="0.2">
      <c r="A192" s="2">
        <v>2005</v>
      </c>
      <c r="B192" s="4">
        <v>673</v>
      </c>
    </row>
    <row r="193" spans="1:9" x14ac:dyDescent="0.2">
      <c r="A193" s="2">
        <v>2006</v>
      </c>
      <c r="B193" s="4">
        <v>669</v>
      </c>
    </row>
    <row r="194" spans="1:9" x14ac:dyDescent="0.2">
      <c r="A194" s="2">
        <v>2007</v>
      </c>
      <c r="B194" s="4">
        <v>793</v>
      </c>
    </row>
    <row r="195" spans="1:9" x14ac:dyDescent="0.2">
      <c r="A195" s="2">
        <v>2008</v>
      </c>
      <c r="B195" s="4">
        <v>760</v>
      </c>
    </row>
    <row r="196" spans="1:9" x14ac:dyDescent="0.2">
      <c r="A196" s="2">
        <v>2009</v>
      </c>
      <c r="B196" s="4">
        <v>838</v>
      </c>
    </row>
    <row r="197" spans="1:9" x14ac:dyDescent="0.2">
      <c r="A197" s="2">
        <v>2010</v>
      </c>
      <c r="B197" s="4">
        <v>759</v>
      </c>
    </row>
    <row r="198" spans="1:9" x14ac:dyDescent="0.2">
      <c r="A198" s="2">
        <v>2011</v>
      </c>
      <c r="B198" s="4">
        <v>838</v>
      </c>
    </row>
    <row r="199" spans="1:9" x14ac:dyDescent="0.2">
      <c r="A199" s="2">
        <v>2012</v>
      </c>
      <c r="B199" s="4">
        <v>866</v>
      </c>
    </row>
    <row r="200" spans="1:9" x14ac:dyDescent="0.2">
      <c r="A200" s="2">
        <v>2013</v>
      </c>
      <c r="B200" s="4">
        <v>984</v>
      </c>
    </row>
    <row r="201" spans="1:9" x14ac:dyDescent="0.2">
      <c r="A201" s="2">
        <v>2014</v>
      </c>
      <c r="B201" s="4">
        <v>795</v>
      </c>
    </row>
    <row r="202" spans="1:9" x14ac:dyDescent="0.2">
      <c r="A202" s="2">
        <v>2015</v>
      </c>
      <c r="B202" s="4">
        <v>680</v>
      </c>
    </row>
    <row r="203" spans="1:9" x14ac:dyDescent="0.2">
      <c r="A203" s="2">
        <v>2016</v>
      </c>
      <c r="B203" s="4">
        <v>574</v>
      </c>
    </row>
    <row r="204" spans="1:9" x14ac:dyDescent="0.2">
      <c r="A204" s="2">
        <v>2017</v>
      </c>
      <c r="B204" s="2">
        <v>677</v>
      </c>
    </row>
    <row r="206" spans="1:9" ht="24.75" customHeight="1" x14ac:dyDescent="0.2">
      <c r="A206" s="28" t="s">
        <v>19</v>
      </c>
      <c r="B206" s="29"/>
      <c r="C206" s="29"/>
      <c r="D206" s="29"/>
      <c r="E206" s="29"/>
      <c r="F206" s="29"/>
      <c r="G206" s="29"/>
      <c r="H206" s="29"/>
      <c r="I206" s="29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27" t="s">
        <v>8</v>
      </c>
      <c r="B208" s="27"/>
    </row>
    <row r="210" spans="1:2" ht="25.5" x14ac:dyDescent="0.2">
      <c r="A210" s="1" t="s">
        <v>14</v>
      </c>
      <c r="B210" s="1" t="s">
        <v>15</v>
      </c>
    </row>
    <row r="211" spans="1:2" x14ac:dyDescent="0.2">
      <c r="A211" s="1">
        <v>2001</v>
      </c>
      <c r="B211" s="1">
        <v>29</v>
      </c>
    </row>
    <row r="212" spans="1:2" x14ac:dyDescent="0.2">
      <c r="A212" s="2">
        <v>2002</v>
      </c>
      <c r="B212" s="4">
        <v>20</v>
      </c>
    </row>
    <row r="213" spans="1:2" x14ac:dyDescent="0.2">
      <c r="A213" s="2">
        <v>2003</v>
      </c>
      <c r="B213" s="4">
        <v>36</v>
      </c>
    </row>
    <row r="214" spans="1:2" x14ac:dyDescent="0.2">
      <c r="A214" s="2">
        <v>2004</v>
      </c>
      <c r="B214" s="4">
        <v>37</v>
      </c>
    </row>
    <row r="215" spans="1:2" x14ac:dyDescent="0.2">
      <c r="A215" s="2">
        <v>2005</v>
      </c>
      <c r="B215" s="4">
        <v>44</v>
      </c>
    </row>
    <row r="216" spans="1:2" x14ac:dyDescent="0.2">
      <c r="A216" s="2">
        <v>2006</v>
      </c>
      <c r="B216" s="4">
        <v>36</v>
      </c>
    </row>
    <row r="217" spans="1:2" x14ac:dyDescent="0.2">
      <c r="A217" s="2">
        <v>2007</v>
      </c>
      <c r="B217" s="4">
        <v>33</v>
      </c>
    </row>
    <row r="218" spans="1:2" x14ac:dyDescent="0.2">
      <c r="A218" s="2">
        <v>2008</v>
      </c>
      <c r="B218" s="4">
        <v>30</v>
      </c>
    </row>
    <row r="219" spans="1:2" x14ac:dyDescent="0.2">
      <c r="A219" s="2">
        <v>2009</v>
      </c>
      <c r="B219" s="4">
        <v>54</v>
      </c>
    </row>
    <row r="220" spans="1:2" x14ac:dyDescent="0.2">
      <c r="A220" s="2">
        <v>2010</v>
      </c>
      <c r="B220" s="4">
        <v>45</v>
      </c>
    </row>
    <row r="221" spans="1:2" x14ac:dyDescent="0.2">
      <c r="A221" s="2">
        <v>2011</v>
      </c>
      <c r="B221" s="4">
        <v>38</v>
      </c>
    </row>
    <row r="222" spans="1:2" x14ac:dyDescent="0.2">
      <c r="A222" s="2">
        <v>2012</v>
      </c>
      <c r="B222" s="4">
        <v>43</v>
      </c>
    </row>
    <row r="223" spans="1:2" x14ac:dyDescent="0.2">
      <c r="A223" s="2">
        <v>2013</v>
      </c>
      <c r="B223" s="4">
        <v>29</v>
      </c>
    </row>
    <row r="224" spans="1:2" x14ac:dyDescent="0.2">
      <c r="A224" s="2">
        <v>2014</v>
      </c>
      <c r="B224" s="4">
        <v>29</v>
      </c>
    </row>
    <row r="225" spans="1:2" x14ac:dyDescent="0.2">
      <c r="A225" s="2">
        <v>2015</v>
      </c>
      <c r="B225" s="4">
        <v>19</v>
      </c>
    </row>
    <row r="226" spans="1:2" x14ac:dyDescent="0.2">
      <c r="A226" s="2">
        <v>2016</v>
      </c>
      <c r="B226" s="4">
        <v>25</v>
      </c>
    </row>
    <row r="227" spans="1:2" x14ac:dyDescent="0.2">
      <c r="A227" s="2">
        <v>2017</v>
      </c>
      <c r="B227" s="4">
        <v>17</v>
      </c>
    </row>
    <row r="229" spans="1:2" x14ac:dyDescent="0.2">
      <c r="A229" s="27" t="s">
        <v>9</v>
      </c>
      <c r="B229" s="27"/>
    </row>
    <row r="231" spans="1:2" ht="25.5" x14ac:dyDescent="0.2">
      <c r="A231" s="1" t="s">
        <v>14</v>
      </c>
      <c r="B231" s="1" t="s">
        <v>15</v>
      </c>
    </row>
    <row r="232" spans="1:2" x14ac:dyDescent="0.2">
      <c r="A232" s="1">
        <v>2001</v>
      </c>
      <c r="B232" s="1">
        <v>16</v>
      </c>
    </row>
    <row r="233" spans="1:2" x14ac:dyDescent="0.2">
      <c r="A233" s="2">
        <v>2002</v>
      </c>
      <c r="B233" s="4">
        <v>24</v>
      </c>
    </row>
    <row r="234" spans="1:2" x14ac:dyDescent="0.2">
      <c r="A234" s="2">
        <v>2003</v>
      </c>
      <c r="B234" s="4">
        <v>22</v>
      </c>
    </row>
    <row r="235" spans="1:2" x14ac:dyDescent="0.2">
      <c r="A235" s="2">
        <v>2004</v>
      </c>
      <c r="B235" s="4">
        <v>42</v>
      </c>
    </row>
    <row r="236" spans="1:2" x14ac:dyDescent="0.2">
      <c r="A236" s="2">
        <v>2005</v>
      </c>
      <c r="B236" s="4">
        <v>33</v>
      </c>
    </row>
    <row r="237" spans="1:2" x14ac:dyDescent="0.2">
      <c r="A237" s="2">
        <v>2006</v>
      </c>
      <c r="B237" s="4">
        <v>28</v>
      </c>
    </row>
    <row r="238" spans="1:2" x14ac:dyDescent="0.2">
      <c r="A238" s="2">
        <v>2007</v>
      </c>
      <c r="B238" s="4">
        <v>34</v>
      </c>
    </row>
    <row r="239" spans="1:2" x14ac:dyDescent="0.2">
      <c r="A239" s="2">
        <v>2008</v>
      </c>
      <c r="B239" s="4">
        <v>57</v>
      </c>
    </row>
    <row r="240" spans="1:2" x14ac:dyDescent="0.2">
      <c r="A240" s="2">
        <v>2009</v>
      </c>
      <c r="B240" s="2">
        <v>52</v>
      </c>
    </row>
    <row r="241" spans="1:2" x14ac:dyDescent="0.2">
      <c r="A241" s="2">
        <v>2010</v>
      </c>
      <c r="B241" s="2">
        <v>56</v>
      </c>
    </row>
    <row r="242" spans="1:2" x14ac:dyDescent="0.2">
      <c r="A242" s="2">
        <v>2011</v>
      </c>
      <c r="B242" s="2">
        <v>62</v>
      </c>
    </row>
    <row r="243" spans="1:2" x14ac:dyDescent="0.2">
      <c r="A243" s="2">
        <v>2012</v>
      </c>
      <c r="B243" s="2">
        <v>87</v>
      </c>
    </row>
    <row r="244" spans="1:2" x14ac:dyDescent="0.2">
      <c r="A244" s="2">
        <v>2013</v>
      </c>
      <c r="B244" s="2">
        <v>59</v>
      </c>
    </row>
    <row r="245" spans="1:2" x14ac:dyDescent="0.2">
      <c r="A245" s="2">
        <v>2014</v>
      </c>
      <c r="B245" s="2">
        <v>85</v>
      </c>
    </row>
    <row r="246" spans="1:2" x14ac:dyDescent="0.2">
      <c r="A246" s="2">
        <v>2015</v>
      </c>
      <c r="B246" s="2">
        <v>54</v>
      </c>
    </row>
    <row r="247" spans="1:2" x14ac:dyDescent="0.2">
      <c r="A247" s="2">
        <v>2016</v>
      </c>
      <c r="B247" s="2">
        <v>35</v>
      </c>
    </row>
    <row r="248" spans="1:2" x14ac:dyDescent="0.2">
      <c r="A248" s="2">
        <v>2017</v>
      </c>
      <c r="B248" s="2">
        <v>49</v>
      </c>
    </row>
    <row r="252" spans="1:2" x14ac:dyDescent="0.2">
      <c r="A252" s="27" t="s">
        <v>10</v>
      </c>
      <c r="B252" s="27"/>
    </row>
    <row r="254" spans="1:2" ht="25.5" x14ac:dyDescent="0.2">
      <c r="A254" s="1" t="s">
        <v>14</v>
      </c>
      <c r="B254" s="1" t="s">
        <v>15</v>
      </c>
    </row>
    <row r="255" spans="1:2" x14ac:dyDescent="0.2">
      <c r="A255" s="1">
        <v>2001</v>
      </c>
      <c r="B255" s="10">
        <v>405</v>
      </c>
    </row>
    <row r="256" spans="1:2" x14ac:dyDescent="0.2">
      <c r="A256" s="2">
        <v>2002</v>
      </c>
      <c r="B256" s="4">
        <v>438</v>
      </c>
    </row>
    <row r="257" spans="1:2" x14ac:dyDescent="0.2">
      <c r="A257" s="2">
        <v>2003</v>
      </c>
      <c r="B257" s="4">
        <v>485</v>
      </c>
    </row>
    <row r="258" spans="1:2" x14ac:dyDescent="0.2">
      <c r="A258" s="2">
        <v>2004</v>
      </c>
      <c r="B258" s="4">
        <v>374</v>
      </c>
    </row>
    <row r="259" spans="1:2" x14ac:dyDescent="0.2">
      <c r="A259" s="2">
        <v>2005</v>
      </c>
      <c r="B259" s="4">
        <v>343</v>
      </c>
    </row>
    <row r="260" spans="1:2" x14ac:dyDescent="0.2">
      <c r="A260" s="2">
        <v>2006</v>
      </c>
      <c r="B260" s="4">
        <v>371</v>
      </c>
    </row>
    <row r="261" spans="1:2" x14ac:dyDescent="0.2">
      <c r="A261" s="2">
        <v>2007</v>
      </c>
      <c r="B261" s="4">
        <v>332</v>
      </c>
    </row>
    <row r="262" spans="1:2" x14ac:dyDescent="0.2">
      <c r="A262" s="2">
        <v>2008</v>
      </c>
      <c r="B262" s="4">
        <v>516</v>
      </c>
    </row>
    <row r="263" spans="1:2" x14ac:dyDescent="0.2">
      <c r="A263" s="2">
        <v>2009</v>
      </c>
      <c r="B263" s="4">
        <v>409</v>
      </c>
    </row>
    <row r="264" spans="1:2" x14ac:dyDescent="0.2">
      <c r="A264" s="2">
        <v>2010</v>
      </c>
      <c r="B264" s="4">
        <v>417</v>
      </c>
    </row>
    <row r="265" spans="1:2" x14ac:dyDescent="0.2">
      <c r="A265" s="2">
        <v>2011</v>
      </c>
      <c r="B265" s="4">
        <v>323</v>
      </c>
    </row>
    <row r="266" spans="1:2" x14ac:dyDescent="0.2">
      <c r="A266" s="2">
        <v>2012</v>
      </c>
      <c r="B266" s="4">
        <v>328</v>
      </c>
    </row>
    <row r="267" spans="1:2" x14ac:dyDescent="0.2">
      <c r="A267" s="2">
        <v>2013</v>
      </c>
      <c r="B267" s="4">
        <v>279</v>
      </c>
    </row>
    <row r="268" spans="1:2" x14ac:dyDescent="0.2">
      <c r="A268" s="2">
        <v>2014</v>
      </c>
      <c r="B268" s="4">
        <v>203</v>
      </c>
    </row>
    <row r="269" spans="1:2" x14ac:dyDescent="0.2">
      <c r="A269" s="2">
        <v>2015</v>
      </c>
      <c r="B269" s="4">
        <v>211</v>
      </c>
    </row>
    <row r="270" spans="1:2" x14ac:dyDescent="0.2">
      <c r="A270" s="2">
        <v>2016</v>
      </c>
      <c r="B270" s="4">
        <v>206</v>
      </c>
    </row>
    <row r="271" spans="1:2" x14ac:dyDescent="0.2">
      <c r="A271" s="2">
        <v>2017</v>
      </c>
      <c r="B271" s="4">
        <v>253</v>
      </c>
    </row>
    <row r="272" spans="1:2" x14ac:dyDescent="0.2">
      <c r="A272" s="9"/>
      <c r="B272" s="8"/>
    </row>
    <row r="273" spans="1:2" x14ac:dyDescent="0.2">
      <c r="A273" s="27" t="s">
        <v>11</v>
      </c>
      <c r="B273" s="27"/>
    </row>
    <row r="275" spans="1:2" ht="25.5" x14ac:dyDescent="0.2">
      <c r="A275" s="1" t="s">
        <v>14</v>
      </c>
      <c r="B275" s="1" t="s">
        <v>15</v>
      </c>
    </row>
    <row r="276" spans="1:2" x14ac:dyDescent="0.2">
      <c r="A276" s="1">
        <v>2001</v>
      </c>
      <c r="B276" s="10">
        <v>17167</v>
      </c>
    </row>
    <row r="277" spans="1:2" x14ac:dyDescent="0.2">
      <c r="A277" s="2">
        <v>2002</v>
      </c>
      <c r="B277" s="4">
        <v>26315</v>
      </c>
    </row>
    <row r="278" spans="1:2" x14ac:dyDescent="0.2">
      <c r="A278" s="2">
        <v>2003</v>
      </c>
      <c r="B278" s="4">
        <v>27445</v>
      </c>
    </row>
    <row r="279" spans="1:2" x14ac:dyDescent="0.2">
      <c r="A279" s="2">
        <v>2004</v>
      </c>
      <c r="B279" s="4">
        <v>30461</v>
      </c>
    </row>
    <row r="280" spans="1:2" x14ac:dyDescent="0.2">
      <c r="A280" s="2">
        <v>2005</v>
      </c>
      <c r="B280" s="4">
        <v>32662</v>
      </c>
    </row>
    <row r="281" spans="1:2" x14ac:dyDescent="0.2">
      <c r="A281" s="2">
        <v>2006</v>
      </c>
      <c r="B281" s="4">
        <v>29882</v>
      </c>
    </row>
    <row r="282" spans="1:2" x14ac:dyDescent="0.2">
      <c r="A282" s="2">
        <v>2007</v>
      </c>
      <c r="B282" s="4">
        <v>33855</v>
      </c>
    </row>
    <row r="283" spans="1:2" x14ac:dyDescent="0.2">
      <c r="A283" s="2">
        <v>2008</v>
      </c>
      <c r="B283" s="4">
        <v>43149</v>
      </c>
    </row>
    <row r="284" spans="1:2" x14ac:dyDescent="0.2">
      <c r="A284" s="2">
        <v>2009</v>
      </c>
      <c r="B284" s="4">
        <v>44890</v>
      </c>
    </row>
    <row r="285" spans="1:2" x14ac:dyDescent="0.2">
      <c r="A285" s="2">
        <v>2010</v>
      </c>
      <c r="B285" s="4">
        <v>37260</v>
      </c>
    </row>
    <row r="286" spans="1:2" x14ac:dyDescent="0.2">
      <c r="A286" s="2">
        <v>2011</v>
      </c>
      <c r="B286" s="4">
        <v>42758</v>
      </c>
    </row>
    <row r="287" spans="1:2" x14ac:dyDescent="0.2">
      <c r="A287" s="2">
        <v>2012</v>
      </c>
      <c r="B287" s="4">
        <v>37485</v>
      </c>
    </row>
    <row r="288" spans="1:2" x14ac:dyDescent="0.2">
      <c r="A288" s="2">
        <v>2013</v>
      </c>
      <c r="B288" s="4">
        <v>37557</v>
      </c>
    </row>
    <row r="289" spans="1:2" x14ac:dyDescent="0.2">
      <c r="A289" s="2">
        <v>2014</v>
      </c>
      <c r="B289" s="4">
        <v>35420</v>
      </c>
    </row>
    <row r="290" spans="1:2" x14ac:dyDescent="0.2">
      <c r="A290" s="2">
        <v>2015</v>
      </c>
      <c r="B290" s="4">
        <v>34612</v>
      </c>
    </row>
    <row r="291" spans="1:2" x14ac:dyDescent="0.2">
      <c r="A291" s="2">
        <v>2016</v>
      </c>
      <c r="B291" s="4">
        <v>30889</v>
      </c>
    </row>
    <row r="292" spans="1:2" x14ac:dyDescent="0.2">
      <c r="A292" s="2">
        <v>2017</v>
      </c>
      <c r="B292" s="4">
        <v>33778</v>
      </c>
    </row>
    <row r="293" spans="1:2" x14ac:dyDescent="0.2">
      <c r="A293" s="9"/>
      <c r="B293" s="8"/>
    </row>
    <row r="294" spans="1:2" ht="26.25" customHeight="1" x14ac:dyDescent="0.2">
      <c r="A294" s="30" t="s">
        <v>12</v>
      </c>
      <c r="B294" s="30"/>
    </row>
    <row r="296" spans="1:2" ht="25.5" x14ac:dyDescent="0.2">
      <c r="A296" s="1" t="s">
        <v>14</v>
      </c>
      <c r="B296" s="1" t="s">
        <v>15</v>
      </c>
    </row>
    <row r="297" spans="1:2" x14ac:dyDescent="0.2">
      <c r="A297" s="1">
        <v>2001</v>
      </c>
      <c r="B297" s="10">
        <v>941</v>
      </c>
    </row>
    <row r="298" spans="1:2" x14ac:dyDescent="0.2">
      <c r="A298" s="2">
        <v>2002</v>
      </c>
      <c r="B298" s="4">
        <v>486</v>
      </c>
    </row>
    <row r="299" spans="1:2" x14ac:dyDescent="0.2">
      <c r="A299" s="2">
        <v>2003</v>
      </c>
      <c r="B299" s="4">
        <v>607</v>
      </c>
    </row>
    <row r="300" spans="1:2" x14ac:dyDescent="0.2">
      <c r="A300" s="2">
        <v>2004</v>
      </c>
      <c r="B300" s="7">
        <v>989</v>
      </c>
    </row>
    <row r="301" spans="1:2" x14ac:dyDescent="0.2">
      <c r="A301" s="2">
        <v>2005</v>
      </c>
      <c r="B301" s="4">
        <v>738</v>
      </c>
    </row>
    <row r="302" spans="1:2" x14ac:dyDescent="0.2">
      <c r="A302" s="2">
        <v>2006</v>
      </c>
      <c r="B302" s="4">
        <v>889</v>
      </c>
    </row>
    <row r="303" spans="1:2" x14ac:dyDescent="0.2">
      <c r="A303" s="2">
        <v>2007</v>
      </c>
      <c r="B303" s="4">
        <v>591</v>
      </c>
    </row>
    <row r="304" spans="1:2" x14ac:dyDescent="0.2">
      <c r="A304" s="2">
        <v>2008</v>
      </c>
      <c r="B304" s="4">
        <v>549</v>
      </c>
    </row>
    <row r="305" spans="1:9" x14ac:dyDescent="0.2">
      <c r="A305" s="2">
        <v>2009</v>
      </c>
      <c r="B305" s="4">
        <v>582</v>
      </c>
    </row>
    <row r="306" spans="1:9" x14ac:dyDescent="0.2">
      <c r="A306" s="2">
        <v>2010</v>
      </c>
      <c r="B306" s="4">
        <v>926</v>
      </c>
    </row>
    <row r="307" spans="1:9" x14ac:dyDescent="0.2">
      <c r="A307" s="15">
        <v>2011</v>
      </c>
      <c r="B307" s="16">
        <v>1196</v>
      </c>
    </row>
    <row r="308" spans="1:9" x14ac:dyDescent="0.2">
      <c r="A308" s="15">
        <v>2012</v>
      </c>
      <c r="B308" s="16">
        <v>1350</v>
      </c>
    </row>
    <row r="309" spans="1:9" x14ac:dyDescent="0.2">
      <c r="A309" s="15">
        <v>2013</v>
      </c>
      <c r="B309" s="16">
        <v>1917</v>
      </c>
    </row>
    <row r="310" spans="1:9" x14ac:dyDescent="0.2">
      <c r="A310" s="15">
        <v>2014</v>
      </c>
      <c r="B310" s="16">
        <v>2102</v>
      </c>
    </row>
    <row r="311" spans="1:9" x14ac:dyDescent="0.2">
      <c r="A311" s="15">
        <v>2015</v>
      </c>
      <c r="B311" s="16">
        <v>878</v>
      </c>
    </row>
    <row r="312" spans="1:9" x14ac:dyDescent="0.2">
      <c r="A312" s="15">
        <v>2016</v>
      </c>
      <c r="B312" s="16">
        <v>1371</v>
      </c>
    </row>
    <row r="313" spans="1:9" x14ac:dyDescent="0.2">
      <c r="A313" s="2">
        <v>2017</v>
      </c>
      <c r="B313" s="16">
        <v>875</v>
      </c>
    </row>
    <row r="316" spans="1:9" x14ac:dyDescent="0.2">
      <c r="A316" s="14" t="s">
        <v>22</v>
      </c>
      <c r="B316" s="14"/>
      <c r="C316" s="14"/>
      <c r="D316" s="14"/>
      <c r="E316" s="14"/>
      <c r="F316" s="33" t="s">
        <v>17</v>
      </c>
      <c r="G316" s="33"/>
      <c r="H316" s="33"/>
      <c r="I316" s="33"/>
    </row>
    <row r="317" spans="1:9" x14ac:dyDescent="0.2">
      <c r="A317" s="19">
        <v>43182</v>
      </c>
      <c r="B317" s="14"/>
      <c r="C317" s="14"/>
      <c r="D317" s="14"/>
      <c r="E317" s="14"/>
      <c r="F317" s="33" t="s">
        <v>18</v>
      </c>
      <c r="G317" s="33"/>
      <c r="H317" s="33"/>
      <c r="I317" s="33"/>
    </row>
  </sheetData>
  <mergeCells count="19">
    <mergeCell ref="A69:B69"/>
    <mergeCell ref="A45:I45"/>
    <mergeCell ref="A1:I1"/>
    <mergeCell ref="A3:B3"/>
    <mergeCell ref="A24:B24"/>
    <mergeCell ref="A47:B47"/>
    <mergeCell ref="A119:B119"/>
    <mergeCell ref="A141:B141"/>
    <mergeCell ref="A163:B163"/>
    <mergeCell ref="A185:B185"/>
    <mergeCell ref="A97:B97"/>
    <mergeCell ref="F317:I317"/>
    <mergeCell ref="A206:I206"/>
    <mergeCell ref="A229:B229"/>
    <mergeCell ref="A252:B252"/>
    <mergeCell ref="A273:B273"/>
    <mergeCell ref="A294:B294"/>
    <mergeCell ref="F316:I316"/>
    <mergeCell ref="A208:B208"/>
  </mergeCells>
  <pageMargins left="0.55118110236220474" right="0.35433070866141736" top="0" bottom="0" header="0.51181102362204722" footer="0.51181102362204722"/>
  <pageSetup paperSize="9" scale="84" orientation="portrait" r:id="rId1"/>
  <headerFooter alignWithMargins="0"/>
  <rowBreaks count="3" manualBreakCount="3">
    <brk id="67" max="16383" man="1"/>
    <brk id="183" max="16383" man="1"/>
    <brk id="249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9"/>
  <sheetViews>
    <sheetView tabSelected="1" topLeftCell="A136" workbookViewId="0">
      <selection activeCell="K140" sqref="K140"/>
    </sheetView>
  </sheetViews>
  <sheetFormatPr defaultRowHeight="12.75" x14ac:dyDescent="0.2"/>
  <cols>
    <col min="1" max="1" width="11.140625" bestFit="1" customWidth="1"/>
    <col min="2" max="2" width="12.140625" customWidth="1"/>
  </cols>
  <sheetData>
    <row r="1" spans="1:9" ht="48" customHeight="1" x14ac:dyDescent="0.25">
      <c r="A1" s="34" t="s">
        <v>25</v>
      </c>
      <c r="B1" s="34"/>
      <c r="C1" s="34"/>
      <c r="D1" s="34"/>
      <c r="E1" s="34"/>
      <c r="F1" s="34"/>
      <c r="G1" s="34"/>
      <c r="H1" s="34"/>
      <c r="I1" s="34"/>
    </row>
    <row r="4" spans="1:9" x14ac:dyDescent="0.2">
      <c r="A4" s="27" t="s">
        <v>0</v>
      </c>
      <c r="B4" s="27"/>
    </row>
    <row r="5" spans="1:9" ht="6.75" customHeight="1" x14ac:dyDescent="0.2"/>
    <row r="6" spans="1:9" ht="25.5" x14ac:dyDescent="0.2">
      <c r="A6" s="1" t="s">
        <v>14</v>
      </c>
      <c r="B6" s="1" t="s">
        <v>16</v>
      </c>
    </row>
    <row r="7" spans="1:9" x14ac:dyDescent="0.2">
      <c r="A7" s="1">
        <v>2001</v>
      </c>
      <c r="B7" s="10">
        <f>accepted!B5+rejected!B6</f>
        <v>25875</v>
      </c>
    </row>
    <row r="8" spans="1:9" x14ac:dyDescent="0.2">
      <c r="A8" s="2">
        <v>2002</v>
      </c>
      <c r="B8" s="10">
        <f>accepted!B6+rejected!B7</f>
        <v>31162</v>
      </c>
    </row>
    <row r="9" spans="1:9" x14ac:dyDescent="0.2">
      <c r="A9" s="2">
        <v>2003</v>
      </c>
      <c r="B9" s="10">
        <f>accepted!B7+rejected!B8</f>
        <v>31015</v>
      </c>
    </row>
    <row r="10" spans="1:9" x14ac:dyDescent="0.2">
      <c r="A10" s="2">
        <v>2004</v>
      </c>
      <c r="B10" s="10">
        <f>accepted!B8+rejected!B9</f>
        <v>30893</v>
      </c>
    </row>
    <row r="11" spans="1:9" x14ac:dyDescent="0.2">
      <c r="A11" s="2">
        <v>2005</v>
      </c>
      <c r="B11" s="10">
        <f>accepted!B9+rejected!B10</f>
        <v>34415</v>
      </c>
    </row>
    <row r="12" spans="1:9" x14ac:dyDescent="0.2">
      <c r="A12" s="2">
        <v>2006</v>
      </c>
      <c r="B12" s="10">
        <f>accepted!B10+rejected!B11</f>
        <v>31999</v>
      </c>
    </row>
    <row r="13" spans="1:9" x14ac:dyDescent="0.2">
      <c r="A13" s="3">
        <v>2007</v>
      </c>
      <c r="B13" s="10">
        <f>accepted!B11+rejected!B12</f>
        <v>30257</v>
      </c>
    </row>
    <row r="14" spans="1:9" x14ac:dyDescent="0.2">
      <c r="A14" s="3">
        <v>2008</v>
      </c>
      <c r="B14" s="10">
        <f>accepted!B12+rejected!B13</f>
        <v>30398</v>
      </c>
    </row>
    <row r="15" spans="1:9" x14ac:dyDescent="0.2">
      <c r="A15" s="3">
        <v>2009</v>
      </c>
      <c r="B15" s="10">
        <f>accepted!B13+rejected!B14</f>
        <v>43374</v>
      </c>
    </row>
    <row r="16" spans="1:9" x14ac:dyDescent="0.2">
      <c r="A16" s="3">
        <v>2010</v>
      </c>
      <c r="B16" s="10">
        <f>accepted!B14+rejected!B15</f>
        <v>43317</v>
      </c>
    </row>
    <row r="17" spans="1:2" x14ac:dyDescent="0.2">
      <c r="A17" s="3">
        <v>2011</v>
      </c>
      <c r="B17" s="10">
        <f>accepted!B15+rejected!B16</f>
        <v>48127</v>
      </c>
    </row>
    <row r="18" spans="1:2" x14ac:dyDescent="0.2">
      <c r="A18" s="3">
        <v>2012</v>
      </c>
      <c r="B18" s="10">
        <f>accepted!B16+rejected!B17</f>
        <v>56963</v>
      </c>
    </row>
    <row r="19" spans="1:2" x14ac:dyDescent="0.2">
      <c r="A19" s="3">
        <v>2013</v>
      </c>
      <c r="B19" s="10">
        <f>accepted!B17+rejected!B18</f>
        <v>59967</v>
      </c>
    </row>
    <row r="20" spans="1:2" x14ac:dyDescent="0.2">
      <c r="A20" s="3">
        <v>2014</v>
      </c>
      <c r="B20" s="10">
        <f>accepted!B18+rejected!B19</f>
        <v>48255</v>
      </c>
    </row>
    <row r="21" spans="1:2" x14ac:dyDescent="0.2">
      <c r="A21" s="3">
        <v>2015</v>
      </c>
      <c r="B21" s="10">
        <f>accepted!B19+rejected!B20</f>
        <v>46030</v>
      </c>
    </row>
    <row r="22" spans="1:2" x14ac:dyDescent="0.2">
      <c r="A22" s="3">
        <v>2016</v>
      </c>
      <c r="B22" s="10">
        <f>accepted!B20+rejected!B21</f>
        <v>42213</v>
      </c>
    </row>
    <row r="23" spans="1:2" x14ac:dyDescent="0.2">
      <c r="A23" s="3">
        <v>2017</v>
      </c>
      <c r="B23" s="10">
        <f>accepted!B21+rejected!B22</f>
        <v>39296</v>
      </c>
    </row>
    <row r="25" spans="1:2" x14ac:dyDescent="0.2">
      <c r="A25" s="27" t="s">
        <v>1</v>
      </c>
      <c r="B25" s="27"/>
    </row>
    <row r="26" spans="1:2" ht="6.75" customHeight="1" x14ac:dyDescent="0.2"/>
    <row r="27" spans="1:2" ht="25.5" x14ac:dyDescent="0.2">
      <c r="A27" s="1" t="s">
        <v>14</v>
      </c>
      <c r="B27" s="1" t="s">
        <v>16</v>
      </c>
    </row>
    <row r="28" spans="1:2" x14ac:dyDescent="0.2">
      <c r="A28" s="1">
        <v>2001</v>
      </c>
      <c r="B28" s="10">
        <f>accepted!B26+rejected!B27</f>
        <v>37288</v>
      </c>
    </row>
    <row r="29" spans="1:2" x14ac:dyDescent="0.2">
      <c r="A29" s="2">
        <v>2002</v>
      </c>
      <c r="B29" s="10">
        <f>accepted!B27+rejected!B28</f>
        <v>46864</v>
      </c>
    </row>
    <row r="30" spans="1:2" x14ac:dyDescent="0.2">
      <c r="A30" s="2">
        <v>2003</v>
      </c>
      <c r="B30" s="10">
        <f>accepted!B28+rejected!B29</f>
        <v>56711</v>
      </c>
    </row>
    <row r="31" spans="1:2" x14ac:dyDescent="0.2">
      <c r="A31" s="2">
        <v>2004</v>
      </c>
      <c r="B31" s="10">
        <f>accepted!B29+rejected!B30</f>
        <v>53104</v>
      </c>
    </row>
    <row r="32" spans="1:2" x14ac:dyDescent="0.2">
      <c r="A32" s="2">
        <v>2005</v>
      </c>
      <c r="B32" s="10">
        <f>accepted!B30+rejected!B31</f>
        <v>48134</v>
      </c>
    </row>
    <row r="33" spans="1:9" x14ac:dyDescent="0.2">
      <c r="A33" s="2">
        <v>2006</v>
      </c>
      <c r="B33" s="10">
        <f>accepted!B31+rejected!B32</f>
        <v>59570</v>
      </c>
    </row>
    <row r="34" spans="1:9" x14ac:dyDescent="0.2">
      <c r="A34" s="3">
        <v>2007</v>
      </c>
      <c r="B34" s="10">
        <f>accepted!B32+rejected!B33</f>
        <v>59808</v>
      </c>
    </row>
    <row r="35" spans="1:9" x14ac:dyDescent="0.2">
      <c r="A35" s="3">
        <v>2008</v>
      </c>
      <c r="B35" s="10">
        <f>accepted!B33+rejected!B34</f>
        <v>62281</v>
      </c>
    </row>
    <row r="36" spans="1:9" x14ac:dyDescent="0.2">
      <c r="A36" s="3">
        <v>2009</v>
      </c>
      <c r="B36" s="10">
        <f>accepted!B34+rejected!B35</f>
        <v>65772</v>
      </c>
    </row>
    <row r="37" spans="1:9" x14ac:dyDescent="0.2">
      <c r="A37" s="3">
        <v>2010</v>
      </c>
      <c r="B37" s="10">
        <f>accepted!B35+rejected!B36</f>
        <v>73024</v>
      </c>
    </row>
    <row r="38" spans="1:9" x14ac:dyDescent="0.2">
      <c r="A38" s="3">
        <v>2011</v>
      </c>
      <c r="B38" s="10">
        <f>accepted!B35+rejected!B36</f>
        <v>73024</v>
      </c>
    </row>
    <row r="39" spans="1:9" x14ac:dyDescent="0.2">
      <c r="A39" s="3">
        <v>2012</v>
      </c>
      <c r="B39" s="10">
        <f>accepted!B37+rejected!B38</f>
        <v>67592</v>
      </c>
    </row>
    <row r="40" spans="1:9" x14ac:dyDescent="0.2">
      <c r="A40" s="3">
        <v>2013</v>
      </c>
      <c r="B40" s="10">
        <f>accepted!B38+rejected!B39</f>
        <v>49956</v>
      </c>
    </row>
    <row r="41" spans="1:9" x14ac:dyDescent="0.2">
      <c r="A41" s="3">
        <v>2014</v>
      </c>
      <c r="B41" s="10">
        <f>accepted!B39+rejected!B40</f>
        <v>49186</v>
      </c>
    </row>
    <row r="42" spans="1:9" x14ac:dyDescent="0.2">
      <c r="A42" s="3">
        <v>2015</v>
      </c>
      <c r="B42" s="10">
        <f>accepted!B40+rejected!B41</f>
        <v>47030</v>
      </c>
    </row>
    <row r="43" spans="1:9" x14ac:dyDescent="0.2">
      <c r="A43" s="3">
        <v>2016</v>
      </c>
      <c r="B43" s="10">
        <f>accepted!B41+rejected!B42</f>
        <v>61595</v>
      </c>
    </row>
    <row r="44" spans="1:9" x14ac:dyDescent="0.2">
      <c r="A44" s="3">
        <v>2017</v>
      </c>
      <c r="B44" s="10">
        <f>accepted!B42+rejected!B43</f>
        <v>54899</v>
      </c>
    </row>
    <row r="45" spans="1:9" ht="6.75" customHeight="1" x14ac:dyDescent="0.2"/>
    <row r="46" spans="1:9" x14ac:dyDescent="0.2">
      <c r="A46" s="28" t="s">
        <v>28</v>
      </c>
      <c r="B46" s="29"/>
      <c r="C46" s="29"/>
      <c r="D46" s="29"/>
      <c r="E46" s="29"/>
      <c r="F46" s="29"/>
      <c r="G46" s="29"/>
      <c r="H46" s="29"/>
      <c r="I46" s="29"/>
    </row>
    <row r="48" spans="1:9" x14ac:dyDescent="0.2">
      <c r="A48" s="30" t="s">
        <v>2</v>
      </c>
      <c r="B48" s="30"/>
    </row>
    <row r="49" spans="1:2" ht="6.75" customHeight="1" x14ac:dyDescent="0.2"/>
    <row r="50" spans="1:2" ht="25.5" x14ac:dyDescent="0.2">
      <c r="A50" s="1" t="s">
        <v>14</v>
      </c>
      <c r="B50" s="1" t="s">
        <v>16</v>
      </c>
    </row>
    <row r="51" spans="1:2" x14ac:dyDescent="0.2">
      <c r="A51" s="1">
        <v>2001</v>
      </c>
      <c r="B51" s="10">
        <f>accepted!B49+rejected!B50</f>
        <v>2409</v>
      </c>
    </row>
    <row r="52" spans="1:2" x14ac:dyDescent="0.2">
      <c r="A52" s="2">
        <v>2002</v>
      </c>
      <c r="B52" s="10">
        <f>accepted!B50+rejected!B51</f>
        <v>2186</v>
      </c>
    </row>
    <row r="53" spans="1:2" x14ac:dyDescent="0.2">
      <c r="A53" s="2">
        <v>2003</v>
      </c>
      <c r="B53" s="10">
        <f>accepted!B51+rejected!B52</f>
        <v>2341</v>
      </c>
    </row>
    <row r="54" spans="1:2" x14ac:dyDescent="0.2">
      <c r="A54" s="2">
        <v>2004</v>
      </c>
      <c r="B54" s="10">
        <f>accepted!B52+rejected!B53</f>
        <v>2411</v>
      </c>
    </row>
    <row r="55" spans="1:2" x14ac:dyDescent="0.2">
      <c r="A55" s="2">
        <v>2005</v>
      </c>
      <c r="B55" s="10">
        <f>accepted!B53+rejected!B54</f>
        <v>2463</v>
      </c>
    </row>
    <row r="56" spans="1:2" x14ac:dyDescent="0.2">
      <c r="A56" s="2">
        <v>2006</v>
      </c>
      <c r="B56" s="10">
        <f>accepted!B54+rejected!B55</f>
        <v>2429</v>
      </c>
    </row>
    <row r="57" spans="1:2" x14ac:dyDescent="0.2">
      <c r="A57" s="3">
        <v>2007</v>
      </c>
      <c r="B57" s="10">
        <f>accepted!B55+rejected!B56</f>
        <v>2272</v>
      </c>
    </row>
    <row r="58" spans="1:2" x14ac:dyDescent="0.2">
      <c r="A58" s="3">
        <v>2008</v>
      </c>
      <c r="B58" s="10">
        <f>accepted!B56+rejected!B57</f>
        <v>2433</v>
      </c>
    </row>
    <row r="59" spans="1:2" x14ac:dyDescent="0.2">
      <c r="A59" s="3">
        <v>2009</v>
      </c>
      <c r="B59" s="10">
        <f>accepted!B57+rejected!B58</f>
        <v>2230</v>
      </c>
    </row>
    <row r="60" spans="1:2" x14ac:dyDescent="0.2">
      <c r="A60" s="3">
        <v>2010</v>
      </c>
      <c r="B60" s="10">
        <f>accepted!B58+rejected!B59</f>
        <v>1641</v>
      </c>
    </row>
    <row r="61" spans="1:2" x14ac:dyDescent="0.2">
      <c r="A61" s="3">
        <v>2011</v>
      </c>
      <c r="B61" s="10">
        <f>accepted!B59+rejected!B60</f>
        <v>2041</v>
      </c>
    </row>
    <row r="62" spans="1:2" x14ac:dyDescent="0.2">
      <c r="A62" s="3">
        <v>2012</v>
      </c>
      <c r="B62" s="10">
        <f>accepted!B60+rejected!B61</f>
        <v>1655</v>
      </c>
    </row>
    <row r="63" spans="1:2" x14ac:dyDescent="0.2">
      <c r="A63" s="3">
        <v>2013</v>
      </c>
      <c r="B63" s="10">
        <f>accepted!B61+rejected!B62</f>
        <v>1631</v>
      </c>
    </row>
    <row r="64" spans="1:2" x14ac:dyDescent="0.2">
      <c r="A64" s="3">
        <v>2014</v>
      </c>
      <c r="B64" s="10">
        <f>accepted!B62+rejected!B63</f>
        <v>1326</v>
      </c>
    </row>
    <row r="65" spans="1:2" x14ac:dyDescent="0.2">
      <c r="A65" s="3">
        <v>2015</v>
      </c>
      <c r="B65" s="10">
        <f>accepted!B63+rejected!B64</f>
        <v>1388</v>
      </c>
    </row>
    <row r="66" spans="1:2" x14ac:dyDescent="0.2">
      <c r="A66" s="3">
        <v>2016</v>
      </c>
      <c r="B66" s="10">
        <f>accepted!B64+rejected!B65</f>
        <v>1943</v>
      </c>
    </row>
    <row r="67" spans="1:2" x14ac:dyDescent="0.2">
      <c r="A67" s="2">
        <v>2017</v>
      </c>
      <c r="B67" s="10">
        <f>accepted!B65+rejected!B66</f>
        <v>1418</v>
      </c>
    </row>
    <row r="69" spans="1:2" x14ac:dyDescent="0.2">
      <c r="A69" s="27" t="s">
        <v>3</v>
      </c>
      <c r="B69" s="27"/>
    </row>
    <row r="71" spans="1:2" ht="25.5" x14ac:dyDescent="0.2">
      <c r="A71" s="1" t="s">
        <v>14</v>
      </c>
      <c r="B71" s="1" t="s">
        <v>16</v>
      </c>
    </row>
    <row r="72" spans="1:2" x14ac:dyDescent="0.2">
      <c r="A72" s="1">
        <v>2001</v>
      </c>
      <c r="B72" s="10">
        <f>accepted!B71+rejected!B72</f>
        <v>5494</v>
      </c>
    </row>
    <row r="73" spans="1:2" x14ac:dyDescent="0.2">
      <c r="A73" s="2">
        <v>2002</v>
      </c>
      <c r="B73" s="10">
        <f>accepted!B72+rejected!B73</f>
        <v>5411</v>
      </c>
    </row>
    <row r="74" spans="1:2" x14ac:dyDescent="0.2">
      <c r="A74" s="2">
        <v>2003</v>
      </c>
      <c r="B74" s="10">
        <f>accepted!B73+rejected!B74</f>
        <v>5875</v>
      </c>
    </row>
    <row r="75" spans="1:2" x14ac:dyDescent="0.2">
      <c r="A75" s="2">
        <v>2004</v>
      </c>
      <c r="B75" s="10">
        <f>accepted!B74+rejected!B75</f>
        <v>5759</v>
      </c>
    </row>
    <row r="76" spans="1:2" x14ac:dyDescent="0.2">
      <c r="A76" s="2">
        <v>2005</v>
      </c>
      <c r="B76" s="10">
        <f>accepted!B75+rejected!B76</f>
        <v>5674</v>
      </c>
    </row>
    <row r="77" spans="1:2" x14ac:dyDescent="0.2">
      <c r="A77" s="2">
        <v>2006</v>
      </c>
      <c r="B77" s="10">
        <f>accepted!B76+rejected!B77</f>
        <v>6873</v>
      </c>
    </row>
    <row r="78" spans="1:2" x14ac:dyDescent="0.2">
      <c r="A78" s="2">
        <v>2007</v>
      </c>
      <c r="B78" s="10">
        <f>accepted!B77+rejected!B78</f>
        <v>5670</v>
      </c>
    </row>
    <row r="79" spans="1:2" x14ac:dyDescent="0.2">
      <c r="A79" s="2">
        <v>2008</v>
      </c>
      <c r="B79" s="10">
        <f>accepted!B78+rejected!B79</f>
        <v>6968</v>
      </c>
    </row>
    <row r="80" spans="1:2" x14ac:dyDescent="0.2">
      <c r="A80" s="2">
        <v>2009</v>
      </c>
      <c r="B80" s="10">
        <f>accepted!B79+rejected!B80</f>
        <v>7469</v>
      </c>
    </row>
    <row r="81" spans="1:2" x14ac:dyDescent="0.2">
      <c r="A81" s="2">
        <v>2010</v>
      </c>
      <c r="B81" s="10">
        <f>accepted!B80+rejected!B81</f>
        <v>8093</v>
      </c>
    </row>
    <row r="82" spans="1:2" x14ac:dyDescent="0.2">
      <c r="A82" s="2">
        <v>2011</v>
      </c>
      <c r="B82" s="10">
        <f>accepted!B81+rejected!B82</f>
        <v>6867</v>
      </c>
    </row>
    <row r="83" spans="1:2" x14ac:dyDescent="0.2">
      <c r="A83" s="2">
        <v>2012</v>
      </c>
      <c r="B83" s="10">
        <f>accepted!B82+rejected!B83</f>
        <v>8362</v>
      </c>
    </row>
    <row r="84" spans="1:2" x14ac:dyDescent="0.2">
      <c r="A84" s="2">
        <v>2013</v>
      </c>
      <c r="B84" s="10">
        <f>accepted!B83+rejected!B84</f>
        <v>7603</v>
      </c>
    </row>
    <row r="85" spans="1:2" x14ac:dyDescent="0.2">
      <c r="A85" s="2">
        <v>2014</v>
      </c>
      <c r="B85" s="10">
        <f>accepted!B84+rejected!B85</f>
        <v>7051</v>
      </c>
    </row>
    <row r="86" spans="1:2" x14ac:dyDescent="0.2">
      <c r="A86" s="2">
        <v>2015</v>
      </c>
      <c r="B86" s="10">
        <f>accepted!B85+rejected!B86</f>
        <v>7480</v>
      </c>
    </row>
    <row r="87" spans="1:2" x14ac:dyDescent="0.2">
      <c r="A87" s="2">
        <v>2016</v>
      </c>
      <c r="B87" s="10">
        <f>accepted!B86+rejected!B87</f>
        <v>6669</v>
      </c>
    </row>
    <row r="88" spans="1:2" x14ac:dyDescent="0.2">
      <c r="A88" s="2">
        <v>2017</v>
      </c>
      <c r="B88" s="10">
        <f>accepted!B87+rejected!B88</f>
        <v>6921</v>
      </c>
    </row>
    <row r="90" spans="1:2" x14ac:dyDescent="0.2">
      <c r="A90" s="21" t="s">
        <v>29</v>
      </c>
      <c r="B90" s="21"/>
    </row>
    <row r="91" spans="1:2" x14ac:dyDescent="0.2">
      <c r="A91" s="9"/>
      <c r="B91" s="8"/>
    </row>
    <row r="92" spans="1:2" ht="25.5" x14ac:dyDescent="0.2">
      <c r="A92" s="1" t="s">
        <v>14</v>
      </c>
      <c r="B92" s="1" t="s">
        <v>16</v>
      </c>
    </row>
    <row r="93" spans="1:2" x14ac:dyDescent="0.2">
      <c r="A93" s="1">
        <v>2017</v>
      </c>
      <c r="B93" s="10">
        <f>accepted!B92+rejected!B93</f>
        <v>1462</v>
      </c>
    </row>
    <row r="95" spans="1:2" x14ac:dyDescent="0.2">
      <c r="A95" s="23" t="s">
        <v>30</v>
      </c>
    </row>
    <row r="97" spans="1:2" x14ac:dyDescent="0.2">
      <c r="A97" s="27" t="s">
        <v>4</v>
      </c>
      <c r="B97" s="27"/>
    </row>
    <row r="99" spans="1:2" ht="25.5" x14ac:dyDescent="0.2">
      <c r="A99" s="1" t="s">
        <v>14</v>
      </c>
      <c r="B99" s="1" t="s">
        <v>16</v>
      </c>
    </row>
    <row r="100" spans="1:2" x14ac:dyDescent="0.2">
      <c r="A100" s="1">
        <v>2001</v>
      </c>
      <c r="B100" s="10">
        <f>accepted!B99+rejected!B100</f>
        <v>4451</v>
      </c>
    </row>
    <row r="101" spans="1:2" x14ac:dyDescent="0.2">
      <c r="A101" s="2">
        <v>2002</v>
      </c>
      <c r="B101" s="10">
        <f>accepted!B100+rejected!B101</f>
        <v>4643</v>
      </c>
    </row>
    <row r="102" spans="1:2" x14ac:dyDescent="0.2">
      <c r="A102" s="2">
        <v>2003</v>
      </c>
      <c r="B102" s="10">
        <f>accepted!B101+rejected!B102</f>
        <v>4914</v>
      </c>
    </row>
    <row r="103" spans="1:2" x14ac:dyDescent="0.2">
      <c r="A103" s="2">
        <v>2004</v>
      </c>
      <c r="B103" s="10">
        <f>accepted!B102+rejected!B103</f>
        <v>5018</v>
      </c>
    </row>
    <row r="104" spans="1:2" x14ac:dyDescent="0.2">
      <c r="A104" s="2">
        <v>2005</v>
      </c>
      <c r="B104" s="10">
        <f>accepted!B103+rejected!B104</f>
        <v>5179</v>
      </c>
    </row>
    <row r="105" spans="1:2" x14ac:dyDescent="0.2">
      <c r="A105" s="2">
        <v>2006</v>
      </c>
      <c r="B105" s="10">
        <f>accepted!B104+rejected!B105</f>
        <v>5002</v>
      </c>
    </row>
    <row r="106" spans="1:2" x14ac:dyDescent="0.2">
      <c r="A106" s="2">
        <v>2007</v>
      </c>
      <c r="B106" s="10">
        <f>accepted!B105+rejected!B106</f>
        <v>4888</v>
      </c>
    </row>
    <row r="107" spans="1:2" x14ac:dyDescent="0.2">
      <c r="A107" s="2">
        <v>2008</v>
      </c>
      <c r="B107" s="10">
        <f>accepted!B106+rejected!B107</f>
        <v>4935</v>
      </c>
    </row>
    <row r="108" spans="1:2" x14ac:dyDescent="0.2">
      <c r="A108" s="2">
        <v>2009</v>
      </c>
      <c r="B108" s="10">
        <f>accepted!B107+rejected!B108</f>
        <v>4955</v>
      </c>
    </row>
    <row r="109" spans="1:2" x14ac:dyDescent="0.2">
      <c r="A109" s="2">
        <v>2010</v>
      </c>
      <c r="B109" s="10">
        <f>accepted!B108+rejected!B109</f>
        <v>5033</v>
      </c>
    </row>
    <row r="110" spans="1:2" x14ac:dyDescent="0.2">
      <c r="A110" s="2">
        <v>2011</v>
      </c>
      <c r="B110" s="10">
        <f>accepted!B109+rejected!B110</f>
        <v>4648</v>
      </c>
    </row>
    <row r="111" spans="1:2" x14ac:dyDescent="0.2">
      <c r="A111" s="2">
        <v>2012</v>
      </c>
      <c r="B111" s="10">
        <f>accepted!B110+rejected!B111</f>
        <v>5838</v>
      </c>
    </row>
    <row r="112" spans="1:2" x14ac:dyDescent="0.2">
      <c r="A112" s="2">
        <v>2013</v>
      </c>
      <c r="B112" s="10">
        <f>accepted!B111+rejected!B112</f>
        <v>4525</v>
      </c>
    </row>
    <row r="113" spans="1:2" x14ac:dyDescent="0.2">
      <c r="A113" s="2">
        <v>2014</v>
      </c>
      <c r="B113" s="10">
        <f>accepted!B112+rejected!B113</f>
        <v>5168</v>
      </c>
    </row>
    <row r="114" spans="1:2" x14ac:dyDescent="0.2">
      <c r="A114" s="2">
        <v>2015</v>
      </c>
      <c r="B114" s="10">
        <f>accepted!B113+rejected!B114</f>
        <v>5554</v>
      </c>
    </row>
    <row r="115" spans="1:2" x14ac:dyDescent="0.2">
      <c r="A115" s="2">
        <v>2016</v>
      </c>
      <c r="B115" s="10">
        <f>accepted!B114+rejected!B115</f>
        <v>5408</v>
      </c>
    </row>
    <row r="116" spans="1:2" x14ac:dyDescent="0.2">
      <c r="A116" s="2">
        <v>2017</v>
      </c>
      <c r="B116" s="10">
        <f>accepted!B115+rejected!B116</f>
        <v>5581</v>
      </c>
    </row>
    <row r="119" spans="1:2" x14ac:dyDescent="0.2">
      <c r="A119" s="27" t="s">
        <v>5</v>
      </c>
      <c r="B119" s="27"/>
    </row>
    <row r="121" spans="1:2" ht="25.5" x14ac:dyDescent="0.2">
      <c r="A121" s="1" t="s">
        <v>14</v>
      </c>
      <c r="B121" s="1" t="s">
        <v>16</v>
      </c>
    </row>
    <row r="122" spans="1:2" x14ac:dyDescent="0.2">
      <c r="A122" s="1">
        <v>2001</v>
      </c>
      <c r="B122" s="10">
        <f>accepted!B120+rejected!B122</f>
        <v>7302</v>
      </c>
    </row>
    <row r="123" spans="1:2" x14ac:dyDescent="0.2">
      <c r="A123" s="2">
        <v>2002</v>
      </c>
      <c r="B123" s="10">
        <f>accepted!B121+rejected!B123</f>
        <v>7093</v>
      </c>
    </row>
    <row r="124" spans="1:2" x14ac:dyDescent="0.2">
      <c r="A124" s="2">
        <v>2003</v>
      </c>
      <c r="B124" s="10">
        <f>accepted!B122+rejected!B124</f>
        <v>7111</v>
      </c>
    </row>
    <row r="125" spans="1:2" x14ac:dyDescent="0.2">
      <c r="A125" s="2">
        <v>2004</v>
      </c>
      <c r="B125" s="10">
        <f>accepted!B123+rejected!B125</f>
        <v>6936</v>
      </c>
    </row>
    <row r="126" spans="1:2" x14ac:dyDescent="0.2">
      <c r="A126" s="2">
        <v>2005</v>
      </c>
      <c r="B126" s="10">
        <f>accepted!B124+rejected!B126</f>
        <v>7072</v>
      </c>
    </row>
    <row r="127" spans="1:2" x14ac:dyDescent="0.2">
      <c r="A127" s="2">
        <v>2006</v>
      </c>
      <c r="B127" s="10">
        <f>accepted!B125+rejected!B127</f>
        <v>8244</v>
      </c>
    </row>
    <row r="128" spans="1:2" x14ac:dyDescent="0.2">
      <c r="A128" s="2">
        <v>2007</v>
      </c>
      <c r="B128" s="10">
        <f>accepted!B126+rejected!B128</f>
        <v>6231</v>
      </c>
    </row>
    <row r="129" spans="1:2" x14ac:dyDescent="0.2">
      <c r="A129" s="2">
        <v>2008</v>
      </c>
      <c r="B129" s="10">
        <f>accepted!B127+rejected!B129</f>
        <v>8317</v>
      </c>
    </row>
    <row r="130" spans="1:2" x14ac:dyDescent="0.2">
      <c r="A130" s="2">
        <v>2009</v>
      </c>
      <c r="B130" s="10">
        <f>accepted!B128+rejected!B130</f>
        <v>7691</v>
      </c>
    </row>
    <row r="131" spans="1:2" x14ac:dyDescent="0.2">
      <c r="A131" s="2">
        <v>2010</v>
      </c>
      <c r="B131" s="10">
        <f>accepted!B129+rejected!B131</f>
        <v>8762</v>
      </c>
    </row>
    <row r="132" spans="1:2" x14ac:dyDescent="0.2">
      <c r="A132" s="2">
        <v>2011</v>
      </c>
      <c r="B132" s="10">
        <f>accepted!B130+rejected!B132</f>
        <v>8580</v>
      </c>
    </row>
    <row r="133" spans="1:2" x14ac:dyDescent="0.2">
      <c r="A133" s="2">
        <v>2012</v>
      </c>
      <c r="B133" s="10">
        <f>accepted!B131+rejected!B133</f>
        <v>9562</v>
      </c>
    </row>
    <row r="134" spans="1:2" x14ac:dyDescent="0.2">
      <c r="A134" s="2">
        <v>2013</v>
      </c>
      <c r="B134" s="10">
        <f>accepted!B132+rejected!B134</f>
        <v>8446</v>
      </c>
    </row>
    <row r="135" spans="1:2" x14ac:dyDescent="0.2">
      <c r="A135" s="2">
        <v>2014</v>
      </c>
      <c r="B135" s="10">
        <f>accepted!B133+rejected!B135</f>
        <v>8775</v>
      </c>
    </row>
    <row r="136" spans="1:2" x14ac:dyDescent="0.2">
      <c r="A136" s="2">
        <v>2015</v>
      </c>
      <c r="B136" s="10">
        <f>accepted!B134+rejected!B136</f>
        <v>8628</v>
      </c>
    </row>
    <row r="137" spans="1:2" x14ac:dyDescent="0.2">
      <c r="A137" s="2">
        <v>2016</v>
      </c>
      <c r="B137" s="10">
        <f>accepted!B135+rejected!B137</f>
        <v>7221</v>
      </c>
    </row>
    <row r="138" spans="1:2" x14ac:dyDescent="0.2">
      <c r="A138" s="3">
        <v>2017</v>
      </c>
      <c r="B138" s="10">
        <f>accepted!B136+rejected!B138</f>
        <v>8757</v>
      </c>
    </row>
    <row r="141" spans="1:2" ht="25.5" customHeight="1" x14ac:dyDescent="0.2">
      <c r="A141" s="30" t="s">
        <v>31</v>
      </c>
      <c r="B141" s="30"/>
    </row>
    <row r="143" spans="1:2" ht="25.5" x14ac:dyDescent="0.2">
      <c r="A143" s="1" t="s">
        <v>14</v>
      </c>
      <c r="B143" s="1" t="s">
        <v>16</v>
      </c>
    </row>
    <row r="144" spans="1:2" x14ac:dyDescent="0.2">
      <c r="A144" s="1">
        <v>2001</v>
      </c>
      <c r="B144" s="10">
        <f>accepted!B141+rejected!B144</f>
        <v>6676</v>
      </c>
    </row>
    <row r="145" spans="1:2" x14ac:dyDescent="0.2">
      <c r="A145" s="2">
        <v>2002</v>
      </c>
      <c r="B145" s="10">
        <f>accepted!B142+rejected!B145</f>
        <v>10360</v>
      </c>
    </row>
    <row r="146" spans="1:2" x14ac:dyDescent="0.2">
      <c r="A146" s="2">
        <v>2003</v>
      </c>
      <c r="B146" s="10">
        <f>accepted!B143+rejected!B146</f>
        <v>7488</v>
      </c>
    </row>
    <row r="147" spans="1:2" x14ac:dyDescent="0.2">
      <c r="A147" s="2">
        <v>2004</v>
      </c>
      <c r="B147" s="10">
        <f>accepted!B144+rejected!B147</f>
        <v>6656</v>
      </c>
    </row>
    <row r="148" spans="1:2" x14ac:dyDescent="0.2">
      <c r="A148" s="2">
        <v>2005</v>
      </c>
      <c r="B148" s="10">
        <f>accepted!B145+rejected!B148</f>
        <v>6741</v>
      </c>
    </row>
    <row r="149" spans="1:2" x14ac:dyDescent="0.2">
      <c r="A149" s="2">
        <v>2006</v>
      </c>
      <c r="B149" s="10">
        <f>accepted!B146+rejected!B149</f>
        <v>7728</v>
      </c>
    </row>
    <row r="150" spans="1:2" x14ac:dyDescent="0.2">
      <c r="A150" s="2">
        <v>2007</v>
      </c>
      <c r="B150" s="10">
        <f>accepted!B147+rejected!B150</f>
        <v>8085</v>
      </c>
    </row>
    <row r="151" spans="1:2" x14ac:dyDescent="0.2">
      <c r="A151" s="2">
        <v>2008</v>
      </c>
      <c r="B151" s="10">
        <f>accepted!B148+rejected!B151</f>
        <v>8792</v>
      </c>
    </row>
    <row r="152" spans="1:2" x14ac:dyDescent="0.2">
      <c r="A152" s="2">
        <v>2009</v>
      </c>
      <c r="B152" s="10">
        <f>accepted!B149+rejected!B152</f>
        <v>9063</v>
      </c>
    </row>
    <row r="153" spans="1:2" x14ac:dyDescent="0.2">
      <c r="A153" s="2">
        <v>2010</v>
      </c>
      <c r="B153" s="10">
        <f>accepted!B150+rejected!B153</f>
        <v>10129</v>
      </c>
    </row>
    <row r="154" spans="1:2" x14ac:dyDescent="0.2">
      <c r="A154" s="2">
        <v>2011</v>
      </c>
      <c r="B154" s="10">
        <f>accepted!B151+rejected!B154</f>
        <v>9153</v>
      </c>
    </row>
    <row r="155" spans="1:2" x14ac:dyDescent="0.2">
      <c r="A155" s="2">
        <v>2012</v>
      </c>
      <c r="B155" s="10">
        <f>accepted!B152+rejected!B155</f>
        <v>9498</v>
      </c>
    </row>
    <row r="156" spans="1:2" x14ac:dyDescent="0.2">
      <c r="A156" s="2">
        <v>2013</v>
      </c>
      <c r="B156" s="10">
        <f>accepted!B153+rejected!B156</f>
        <v>8115</v>
      </c>
    </row>
    <row r="157" spans="1:2" x14ac:dyDescent="0.2">
      <c r="A157" s="2">
        <v>2014</v>
      </c>
      <c r="B157" s="10">
        <f>accepted!B154+rejected!B157</f>
        <v>8978</v>
      </c>
    </row>
    <row r="158" spans="1:2" x14ac:dyDescent="0.2">
      <c r="A158" s="2">
        <v>2015</v>
      </c>
      <c r="B158" s="10">
        <f>accepted!B155+rejected!B158</f>
        <v>8194</v>
      </c>
    </row>
    <row r="159" spans="1:2" x14ac:dyDescent="0.2">
      <c r="A159" s="2">
        <v>2016</v>
      </c>
      <c r="B159" s="10">
        <f>accepted!B156+rejected!B159</f>
        <v>8689</v>
      </c>
    </row>
    <row r="160" spans="1:2" x14ac:dyDescent="0.2">
      <c r="A160" s="2">
        <v>2017</v>
      </c>
      <c r="B160" s="10">
        <f>accepted!B157+rejected!B160</f>
        <v>8470</v>
      </c>
    </row>
    <row r="161" spans="1:2" x14ac:dyDescent="0.2">
      <c r="A161" s="9"/>
      <c r="B161" s="11"/>
    </row>
    <row r="163" spans="1:2" x14ac:dyDescent="0.2">
      <c r="A163" s="27" t="s">
        <v>6</v>
      </c>
      <c r="B163" s="27"/>
    </row>
    <row r="165" spans="1:2" ht="25.5" x14ac:dyDescent="0.2">
      <c r="A165" s="1" t="s">
        <v>14</v>
      </c>
      <c r="B165" s="1" t="s">
        <v>16</v>
      </c>
    </row>
    <row r="166" spans="1:2" x14ac:dyDescent="0.2">
      <c r="A166" s="1">
        <v>2001</v>
      </c>
      <c r="B166" s="10">
        <f>accepted!B162+rejected!B166</f>
        <v>1727</v>
      </c>
    </row>
    <row r="167" spans="1:2" x14ac:dyDescent="0.2">
      <c r="A167" s="2">
        <v>2002</v>
      </c>
      <c r="B167" s="10">
        <f>accepted!B163+rejected!B167</f>
        <v>4210</v>
      </c>
    </row>
    <row r="168" spans="1:2" x14ac:dyDescent="0.2">
      <c r="A168" s="2">
        <v>2003</v>
      </c>
      <c r="B168" s="10">
        <f>accepted!B164+rejected!B168</f>
        <v>1829</v>
      </c>
    </row>
    <row r="169" spans="1:2" x14ac:dyDescent="0.2">
      <c r="A169" s="2">
        <v>2004</v>
      </c>
      <c r="B169" s="10">
        <f>accepted!B165+rejected!B169</f>
        <v>1818</v>
      </c>
    </row>
    <row r="170" spans="1:2" x14ac:dyDescent="0.2">
      <c r="A170" s="2">
        <v>2005</v>
      </c>
      <c r="B170" s="10">
        <f>accepted!B166+rejected!B170</f>
        <v>1881</v>
      </c>
    </row>
    <row r="171" spans="1:2" x14ac:dyDescent="0.2">
      <c r="A171" s="2">
        <v>2006</v>
      </c>
      <c r="B171" s="10">
        <f>accepted!B167+rejected!B171</f>
        <v>1841</v>
      </c>
    </row>
    <row r="172" spans="1:2" x14ac:dyDescent="0.2">
      <c r="A172" s="2">
        <v>2007</v>
      </c>
      <c r="B172" s="10">
        <f>accepted!B168+rejected!B172</f>
        <v>1682</v>
      </c>
    </row>
    <row r="173" spans="1:2" x14ac:dyDescent="0.2">
      <c r="A173" s="2">
        <v>2008</v>
      </c>
      <c r="B173" s="10">
        <f>accepted!B169+rejected!B173</f>
        <v>1747</v>
      </c>
    </row>
    <row r="174" spans="1:2" x14ac:dyDescent="0.2">
      <c r="A174" s="2">
        <v>2009</v>
      </c>
      <c r="B174" s="10">
        <f>accepted!B170+rejected!B174</f>
        <v>1889</v>
      </c>
    </row>
    <row r="175" spans="1:2" x14ac:dyDescent="0.2">
      <c r="A175" s="2">
        <v>2010</v>
      </c>
      <c r="B175" s="10">
        <f>accepted!B171+rejected!B175</f>
        <v>1814</v>
      </c>
    </row>
    <row r="176" spans="1:2" x14ac:dyDescent="0.2">
      <c r="A176" s="2">
        <v>2011</v>
      </c>
      <c r="B176" s="10">
        <f>accepted!B172+rejected!B176</f>
        <v>1720</v>
      </c>
    </row>
    <row r="177" spans="1:2" x14ac:dyDescent="0.2">
      <c r="A177" s="2">
        <v>2012</v>
      </c>
      <c r="B177" s="10">
        <f>accepted!B173+rejected!B177</f>
        <v>2054</v>
      </c>
    </row>
    <row r="178" spans="1:2" x14ac:dyDescent="0.2">
      <c r="A178" s="2">
        <v>2013</v>
      </c>
      <c r="B178" s="10">
        <f>accepted!B174+rejected!B178</f>
        <v>1782</v>
      </c>
    </row>
    <row r="179" spans="1:2" x14ac:dyDescent="0.2">
      <c r="A179" s="2">
        <v>2014</v>
      </c>
      <c r="B179" s="10">
        <f>accepted!B175+rejected!B179</f>
        <v>1926</v>
      </c>
    </row>
    <row r="180" spans="1:2" x14ac:dyDescent="0.2">
      <c r="A180" s="2">
        <v>2015</v>
      </c>
      <c r="B180" s="10">
        <f>accepted!B176+rejected!B180</f>
        <v>2023</v>
      </c>
    </row>
    <row r="181" spans="1:2" x14ac:dyDescent="0.2">
      <c r="A181" s="2">
        <v>2016</v>
      </c>
      <c r="B181" s="10">
        <f>accepted!B177+rejected!B181</f>
        <v>1946</v>
      </c>
    </row>
    <row r="182" spans="1:2" x14ac:dyDescent="0.2">
      <c r="A182" s="3">
        <v>2017</v>
      </c>
      <c r="B182" s="10">
        <f>accepted!B178+rejected!B182</f>
        <v>2186</v>
      </c>
    </row>
    <row r="185" spans="1:2" ht="25.5" customHeight="1" x14ac:dyDescent="0.2">
      <c r="A185" s="30" t="s">
        <v>7</v>
      </c>
      <c r="B185" s="30"/>
    </row>
    <row r="187" spans="1:2" ht="25.5" x14ac:dyDescent="0.2">
      <c r="A187" s="1" t="s">
        <v>14</v>
      </c>
      <c r="B187" s="1" t="s">
        <v>16</v>
      </c>
    </row>
    <row r="188" spans="1:2" x14ac:dyDescent="0.2">
      <c r="A188" s="1">
        <v>2001</v>
      </c>
      <c r="B188" s="10">
        <f>accepted!B184+rejected!B188</f>
        <v>1699</v>
      </c>
    </row>
    <row r="189" spans="1:2" x14ac:dyDescent="0.2">
      <c r="A189" s="2">
        <v>2002</v>
      </c>
      <c r="B189" s="10">
        <f>accepted!B185+rejected!B189</f>
        <v>1377</v>
      </c>
    </row>
    <row r="190" spans="1:2" x14ac:dyDescent="0.2">
      <c r="A190" s="2">
        <v>2003</v>
      </c>
      <c r="B190" s="10">
        <f>accepted!B186+rejected!B190</f>
        <v>1449</v>
      </c>
    </row>
    <row r="191" spans="1:2" x14ac:dyDescent="0.2">
      <c r="A191" s="2">
        <v>2004</v>
      </c>
      <c r="B191" s="10">
        <f>accepted!B187+rejected!B191</f>
        <v>1868</v>
      </c>
    </row>
    <row r="192" spans="1:2" x14ac:dyDescent="0.2">
      <c r="A192" s="2">
        <v>2005</v>
      </c>
      <c r="B192" s="10">
        <f>accepted!B188+rejected!B192</f>
        <v>1556</v>
      </c>
    </row>
    <row r="193" spans="1:9" x14ac:dyDescent="0.2">
      <c r="A193" s="2">
        <v>2006</v>
      </c>
      <c r="B193" s="10">
        <f>accepted!B189+rejected!B193</f>
        <v>1656</v>
      </c>
    </row>
    <row r="194" spans="1:9" x14ac:dyDescent="0.2">
      <c r="A194" s="2">
        <v>2007</v>
      </c>
      <c r="B194" s="10">
        <f>accepted!B190+rejected!B194</f>
        <v>1665</v>
      </c>
    </row>
    <row r="195" spans="1:9" x14ac:dyDescent="0.2">
      <c r="A195" s="2">
        <v>2008</v>
      </c>
      <c r="B195" s="10">
        <f>accepted!B191+rejected!B195</f>
        <v>1637</v>
      </c>
    </row>
    <row r="196" spans="1:9" x14ac:dyDescent="0.2">
      <c r="A196" s="2">
        <v>2009</v>
      </c>
      <c r="B196" s="10">
        <f>accepted!B192+rejected!B196</f>
        <v>1704</v>
      </c>
    </row>
    <row r="197" spans="1:9" x14ac:dyDescent="0.2">
      <c r="A197" s="2">
        <v>2010</v>
      </c>
      <c r="B197" s="10">
        <f>accepted!B193+rejected!B197</f>
        <v>1541</v>
      </c>
    </row>
    <row r="198" spans="1:9" x14ac:dyDescent="0.2">
      <c r="A198" s="2">
        <v>2011</v>
      </c>
      <c r="B198" s="10">
        <f>accepted!B194+rejected!B198</f>
        <v>1554</v>
      </c>
    </row>
    <row r="199" spans="1:9" x14ac:dyDescent="0.2">
      <c r="A199" s="2">
        <v>2012</v>
      </c>
      <c r="B199" s="10">
        <f>accepted!B195+rejected!B199</f>
        <v>1545</v>
      </c>
    </row>
    <row r="200" spans="1:9" x14ac:dyDescent="0.2">
      <c r="A200" s="2">
        <v>2013</v>
      </c>
      <c r="B200" s="10">
        <f>accepted!B196+rejected!B200</f>
        <v>1489</v>
      </c>
    </row>
    <row r="201" spans="1:9" x14ac:dyDescent="0.2">
      <c r="A201" s="2">
        <v>2014</v>
      </c>
      <c r="B201" s="10">
        <f>accepted!B197+rejected!B201</f>
        <v>1263</v>
      </c>
    </row>
    <row r="202" spans="1:9" x14ac:dyDescent="0.2">
      <c r="A202" s="2">
        <v>2015</v>
      </c>
      <c r="B202" s="10">
        <f>accepted!B198+rejected!B202</f>
        <v>1221</v>
      </c>
    </row>
    <row r="203" spans="1:9" x14ac:dyDescent="0.2">
      <c r="A203" s="2">
        <v>2016</v>
      </c>
      <c r="B203" s="10">
        <f>accepted!B199+rejected!B203</f>
        <v>987</v>
      </c>
    </row>
    <row r="204" spans="1:9" x14ac:dyDescent="0.2">
      <c r="A204" s="3">
        <v>2017</v>
      </c>
      <c r="B204" s="10">
        <f>accepted!B200+rejected!B204</f>
        <v>1019</v>
      </c>
    </row>
    <row r="206" spans="1:9" ht="24.75" customHeight="1" x14ac:dyDescent="0.2">
      <c r="A206" s="28" t="s">
        <v>19</v>
      </c>
      <c r="B206" s="29"/>
      <c r="C206" s="29"/>
      <c r="D206" s="29"/>
      <c r="E206" s="29"/>
      <c r="F206" s="29"/>
      <c r="G206" s="29"/>
      <c r="H206" s="29"/>
      <c r="I206" s="29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2" x14ac:dyDescent="0.2">
      <c r="A209" s="27" t="s">
        <v>8</v>
      </c>
      <c r="B209" s="27"/>
    </row>
    <row r="210" spans="1:2" ht="6.75" customHeight="1" x14ac:dyDescent="0.2"/>
    <row r="211" spans="1:2" ht="25.5" x14ac:dyDescent="0.2">
      <c r="A211" s="1" t="s">
        <v>14</v>
      </c>
      <c r="B211" s="1" t="s">
        <v>16</v>
      </c>
    </row>
    <row r="212" spans="1:2" x14ac:dyDescent="0.2">
      <c r="A212" s="1">
        <v>2001</v>
      </c>
      <c r="B212" s="10">
        <f>accepted!B207+rejected!B211</f>
        <v>76</v>
      </c>
    </row>
    <row r="213" spans="1:2" x14ac:dyDescent="0.2">
      <c r="A213" s="2">
        <v>2002</v>
      </c>
      <c r="B213" s="10">
        <f>accepted!B208+rejected!B212</f>
        <v>58</v>
      </c>
    </row>
    <row r="214" spans="1:2" x14ac:dyDescent="0.2">
      <c r="A214" s="2">
        <v>2003</v>
      </c>
      <c r="B214" s="10">
        <f>accepted!B209+rejected!B213</f>
        <v>82</v>
      </c>
    </row>
    <row r="215" spans="1:2" x14ac:dyDescent="0.2">
      <c r="A215" s="2">
        <v>2004</v>
      </c>
      <c r="B215" s="10">
        <f>accepted!B210+rejected!B214</f>
        <v>68</v>
      </c>
    </row>
    <row r="216" spans="1:2" x14ac:dyDescent="0.2">
      <c r="A216" s="2">
        <v>2005</v>
      </c>
      <c r="B216" s="10">
        <f>accepted!B211+rejected!B215</f>
        <v>88</v>
      </c>
    </row>
    <row r="217" spans="1:2" x14ac:dyDescent="0.2">
      <c r="A217" s="2">
        <v>2006</v>
      </c>
      <c r="B217" s="10">
        <f>accepted!B212+rejected!B216</f>
        <v>76</v>
      </c>
    </row>
    <row r="218" spans="1:2" x14ac:dyDescent="0.2">
      <c r="A218" s="2">
        <v>2007</v>
      </c>
      <c r="B218" s="10">
        <f>accepted!B213+rejected!B217</f>
        <v>75</v>
      </c>
    </row>
    <row r="219" spans="1:2" x14ac:dyDescent="0.2">
      <c r="A219" s="2">
        <v>2008</v>
      </c>
      <c r="B219" s="10">
        <f>accepted!B214+rejected!B218</f>
        <v>61</v>
      </c>
    </row>
    <row r="220" spans="1:2" x14ac:dyDescent="0.2">
      <c r="A220" s="2">
        <v>2009</v>
      </c>
      <c r="B220" s="10">
        <f>accepted!B215+rejected!B219</f>
        <v>80</v>
      </c>
    </row>
    <row r="221" spans="1:2" x14ac:dyDescent="0.2">
      <c r="A221" s="2">
        <v>2010</v>
      </c>
      <c r="B221" s="10">
        <f>accepted!B216+rejected!B220</f>
        <v>68</v>
      </c>
    </row>
    <row r="222" spans="1:2" x14ac:dyDescent="0.2">
      <c r="A222" s="2">
        <v>2011</v>
      </c>
      <c r="B222" s="10">
        <f>accepted!B217+rejected!B221</f>
        <v>59</v>
      </c>
    </row>
    <row r="223" spans="1:2" x14ac:dyDescent="0.2">
      <c r="A223" s="2">
        <v>2012</v>
      </c>
      <c r="B223" s="10">
        <f>accepted!B218+rejected!B222</f>
        <v>70</v>
      </c>
    </row>
    <row r="224" spans="1:2" x14ac:dyDescent="0.2">
      <c r="A224" s="2">
        <v>2013</v>
      </c>
      <c r="B224" s="10">
        <f>accepted!B219+rejected!B223</f>
        <v>43</v>
      </c>
    </row>
    <row r="225" spans="1:9" x14ac:dyDescent="0.2">
      <c r="A225" s="2">
        <v>2014</v>
      </c>
      <c r="B225" s="10">
        <f>accepted!B220+rejected!B224</f>
        <v>39</v>
      </c>
    </row>
    <row r="226" spans="1:9" x14ac:dyDescent="0.2">
      <c r="A226" s="2">
        <v>2015</v>
      </c>
      <c r="B226" s="10">
        <f>accepted!B221+rejected!B225</f>
        <v>29</v>
      </c>
    </row>
    <row r="227" spans="1:9" x14ac:dyDescent="0.2">
      <c r="A227" s="2">
        <v>2016</v>
      </c>
      <c r="B227" s="10">
        <f>accepted!B222+rejected!B226</f>
        <v>45</v>
      </c>
    </row>
    <row r="228" spans="1:9" x14ac:dyDescent="0.2">
      <c r="A228" s="2">
        <v>2017</v>
      </c>
      <c r="B228" s="10">
        <f>accepted!B223+rejected!B227</f>
        <v>30</v>
      </c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27" t="s">
        <v>9</v>
      </c>
      <c r="B231" s="27"/>
    </row>
    <row r="232" spans="1:9" ht="7.5" customHeight="1" x14ac:dyDescent="0.2"/>
    <row r="233" spans="1:9" ht="25.5" x14ac:dyDescent="0.2">
      <c r="A233" s="1" t="s">
        <v>14</v>
      </c>
      <c r="B233" s="1" t="s">
        <v>16</v>
      </c>
    </row>
    <row r="234" spans="1:9" x14ac:dyDescent="0.2">
      <c r="A234" s="1">
        <v>2001</v>
      </c>
      <c r="B234" s="10">
        <f>accepted!B228+rejected!B232</f>
        <v>72</v>
      </c>
    </row>
    <row r="235" spans="1:9" x14ac:dyDescent="0.2">
      <c r="A235" s="2">
        <v>2002</v>
      </c>
      <c r="B235" s="10">
        <f>accepted!B229+rejected!B233</f>
        <v>185</v>
      </c>
    </row>
    <row r="236" spans="1:9" x14ac:dyDescent="0.2">
      <c r="A236" s="2">
        <v>2003</v>
      </c>
      <c r="B236" s="10">
        <f>accepted!B230+rejected!B234</f>
        <v>209</v>
      </c>
    </row>
    <row r="237" spans="1:9" x14ac:dyDescent="0.2">
      <c r="A237" s="2">
        <v>2004</v>
      </c>
      <c r="B237" s="10">
        <f>accepted!B231+rejected!B235</f>
        <v>209</v>
      </c>
    </row>
    <row r="238" spans="1:9" x14ac:dyDescent="0.2">
      <c r="A238" s="2">
        <v>2005</v>
      </c>
      <c r="B238" s="10">
        <f>accepted!B232+rejected!B236</f>
        <v>277</v>
      </c>
    </row>
    <row r="239" spans="1:9" x14ac:dyDescent="0.2">
      <c r="A239" s="2">
        <v>2006</v>
      </c>
      <c r="B239" s="10">
        <f>accepted!B233+rejected!B237</f>
        <v>248</v>
      </c>
    </row>
    <row r="240" spans="1:9" x14ac:dyDescent="0.2">
      <c r="A240" s="2">
        <v>2007</v>
      </c>
      <c r="B240" s="10">
        <f>accepted!B234+rejected!B238</f>
        <v>205</v>
      </c>
    </row>
    <row r="241" spans="1:2" x14ac:dyDescent="0.2">
      <c r="A241" s="2">
        <v>2008</v>
      </c>
      <c r="B241" s="10">
        <f>accepted!B235+rejected!B239</f>
        <v>226</v>
      </c>
    </row>
    <row r="242" spans="1:2" x14ac:dyDescent="0.2">
      <c r="A242" s="2">
        <v>2009</v>
      </c>
      <c r="B242" s="10">
        <f>accepted!B236+rejected!B240</f>
        <v>295</v>
      </c>
    </row>
    <row r="243" spans="1:2" x14ac:dyDescent="0.2">
      <c r="A243" s="2">
        <v>2010</v>
      </c>
      <c r="B243" s="10">
        <f>accepted!B237+rejected!B241</f>
        <v>278</v>
      </c>
    </row>
    <row r="244" spans="1:2" x14ac:dyDescent="0.2">
      <c r="A244" s="2">
        <v>2011</v>
      </c>
      <c r="B244" s="10">
        <f>accepted!B238+rejected!B242</f>
        <v>272</v>
      </c>
    </row>
    <row r="245" spans="1:2" x14ac:dyDescent="0.2">
      <c r="A245" s="2">
        <v>2012</v>
      </c>
      <c r="B245" s="10">
        <f>accepted!B239+rejected!B243</f>
        <v>286</v>
      </c>
    </row>
    <row r="246" spans="1:2" x14ac:dyDescent="0.2">
      <c r="A246" s="2">
        <v>2013</v>
      </c>
      <c r="B246" s="10">
        <f>accepted!B240+rejected!B244</f>
        <v>253</v>
      </c>
    </row>
    <row r="247" spans="1:2" x14ac:dyDescent="0.2">
      <c r="A247" s="2">
        <v>2014</v>
      </c>
      <c r="B247" s="10">
        <f>accepted!B241+rejected!B245</f>
        <v>276</v>
      </c>
    </row>
    <row r="248" spans="1:2" x14ac:dyDescent="0.2">
      <c r="A248" s="2">
        <v>2015</v>
      </c>
      <c r="B248" s="10">
        <f>accepted!B242+rejected!B246</f>
        <v>243</v>
      </c>
    </row>
    <row r="249" spans="1:2" x14ac:dyDescent="0.2">
      <c r="A249" s="2">
        <v>2016</v>
      </c>
      <c r="B249" s="10">
        <f>accepted!B243+rejected!B247</f>
        <v>249</v>
      </c>
    </row>
    <row r="250" spans="1:2" x14ac:dyDescent="0.2">
      <c r="A250" s="3">
        <v>2017</v>
      </c>
      <c r="B250" s="10">
        <f>accepted!B244+rejected!B248</f>
        <v>221</v>
      </c>
    </row>
    <row r="253" spans="1:2" x14ac:dyDescent="0.2">
      <c r="A253" s="27" t="s">
        <v>10</v>
      </c>
      <c r="B253" s="27"/>
    </row>
    <row r="255" spans="1:2" ht="25.5" x14ac:dyDescent="0.2">
      <c r="A255" s="1" t="s">
        <v>14</v>
      </c>
      <c r="B255" s="1" t="s">
        <v>16</v>
      </c>
    </row>
    <row r="256" spans="1:2" x14ac:dyDescent="0.2">
      <c r="A256" s="1">
        <v>2001</v>
      </c>
      <c r="B256" s="10">
        <f>accepted!B250+rejected!B255</f>
        <v>1642</v>
      </c>
    </row>
    <row r="257" spans="1:2" x14ac:dyDescent="0.2">
      <c r="A257" s="2">
        <v>2002</v>
      </c>
      <c r="B257" s="10">
        <f>accepted!B251+rejected!B256</f>
        <v>1479</v>
      </c>
    </row>
    <row r="258" spans="1:2" x14ac:dyDescent="0.2">
      <c r="A258" s="2">
        <v>2003</v>
      </c>
      <c r="B258" s="10">
        <f>accepted!B252+rejected!B257</f>
        <v>1650</v>
      </c>
    </row>
    <row r="259" spans="1:2" x14ac:dyDescent="0.2">
      <c r="A259" s="2">
        <v>2004</v>
      </c>
      <c r="B259" s="10">
        <f>accepted!B253+rejected!B258</f>
        <v>1420</v>
      </c>
    </row>
    <row r="260" spans="1:2" x14ac:dyDescent="0.2">
      <c r="A260" s="2">
        <v>2005</v>
      </c>
      <c r="B260" s="10">
        <f>accepted!B254+rejected!B259</f>
        <v>1379</v>
      </c>
    </row>
    <row r="261" spans="1:2" x14ac:dyDescent="0.2">
      <c r="A261" s="2">
        <v>2006</v>
      </c>
      <c r="B261" s="10">
        <f>accepted!B255+rejected!B260</f>
        <v>1383</v>
      </c>
    </row>
    <row r="262" spans="1:2" x14ac:dyDescent="0.2">
      <c r="A262" s="2">
        <v>2007</v>
      </c>
      <c r="B262" s="10">
        <f>accepted!B256+rejected!B261</f>
        <v>1295</v>
      </c>
    </row>
    <row r="263" spans="1:2" x14ac:dyDescent="0.2">
      <c r="A263" s="2">
        <v>2008</v>
      </c>
      <c r="B263" s="10">
        <f>accepted!B257+rejected!B262</f>
        <v>1594</v>
      </c>
    </row>
    <row r="264" spans="1:2" x14ac:dyDescent="0.2">
      <c r="A264" s="2">
        <v>2009</v>
      </c>
      <c r="B264" s="10">
        <f>accepted!B258+rejected!B263</f>
        <v>1626</v>
      </c>
    </row>
    <row r="265" spans="1:2" x14ac:dyDescent="0.2">
      <c r="A265" s="2">
        <v>2010</v>
      </c>
      <c r="B265" s="10">
        <f>accepted!B259+rejected!B264</f>
        <v>1692</v>
      </c>
    </row>
    <row r="266" spans="1:2" x14ac:dyDescent="0.2">
      <c r="A266" s="2">
        <v>2011</v>
      </c>
      <c r="B266" s="10">
        <f>accepted!B260+rejected!B265</f>
        <v>1506</v>
      </c>
    </row>
    <row r="267" spans="1:2" x14ac:dyDescent="0.2">
      <c r="A267" s="2">
        <v>2012</v>
      </c>
      <c r="B267" s="10">
        <f>accepted!B261+rejected!B266</f>
        <v>1720</v>
      </c>
    </row>
    <row r="268" spans="1:2" x14ac:dyDescent="0.2">
      <c r="A268" s="2">
        <v>2013</v>
      </c>
      <c r="B268" s="10">
        <f>accepted!B262+rejected!B267</f>
        <v>1556</v>
      </c>
    </row>
    <row r="269" spans="1:2" x14ac:dyDescent="0.2">
      <c r="A269" s="2">
        <v>2014</v>
      </c>
      <c r="B269" s="10">
        <f>accepted!B263+rejected!B268</f>
        <v>1447</v>
      </c>
    </row>
    <row r="270" spans="1:2" x14ac:dyDescent="0.2">
      <c r="A270" s="2">
        <v>2015</v>
      </c>
      <c r="B270" s="10">
        <f>accepted!B264+rejected!B269</f>
        <v>1456</v>
      </c>
    </row>
    <row r="271" spans="1:2" x14ac:dyDescent="0.2">
      <c r="A271" s="2">
        <v>2016</v>
      </c>
      <c r="B271" s="10">
        <f>accepted!B265+rejected!B270</f>
        <v>1585</v>
      </c>
    </row>
    <row r="272" spans="1:2" x14ac:dyDescent="0.2">
      <c r="A272" s="3">
        <v>2017</v>
      </c>
      <c r="B272" s="10">
        <f>accepted!B266+rejected!B271</f>
        <v>1442</v>
      </c>
    </row>
    <row r="273" spans="1:2" x14ac:dyDescent="0.2">
      <c r="A273" s="17"/>
      <c r="B273" s="11"/>
    </row>
    <row r="274" spans="1:2" x14ac:dyDescent="0.2">
      <c r="A274" s="27" t="s">
        <v>11</v>
      </c>
      <c r="B274" s="27"/>
    </row>
    <row r="276" spans="1:2" ht="25.5" x14ac:dyDescent="0.2">
      <c r="A276" s="1" t="s">
        <v>14</v>
      </c>
      <c r="B276" s="1" t="s">
        <v>16</v>
      </c>
    </row>
    <row r="277" spans="1:2" x14ac:dyDescent="0.2">
      <c r="A277" s="1">
        <v>2001</v>
      </c>
      <c r="B277" s="10">
        <f>accepted!B271+rejected!B276</f>
        <v>82300</v>
      </c>
    </row>
    <row r="278" spans="1:2" x14ac:dyDescent="0.2">
      <c r="A278" s="2">
        <v>2002</v>
      </c>
      <c r="B278" s="10">
        <f>accepted!B272+rejected!B277</f>
        <v>94495</v>
      </c>
    </row>
    <row r="279" spans="1:2" x14ac:dyDescent="0.2">
      <c r="A279" s="2">
        <v>2003</v>
      </c>
      <c r="B279" s="10">
        <f>accepted!B273+rejected!B278</f>
        <v>97668</v>
      </c>
    </row>
    <row r="280" spans="1:2" x14ac:dyDescent="0.2">
      <c r="A280" s="2">
        <v>2004</v>
      </c>
      <c r="B280" s="10">
        <f>accepted!B274+rejected!B279</f>
        <v>102993</v>
      </c>
    </row>
    <row r="281" spans="1:2" x14ac:dyDescent="0.2">
      <c r="A281" s="2">
        <v>2005</v>
      </c>
      <c r="B281" s="10">
        <f>accepted!B275+rejected!B280</f>
        <v>109246</v>
      </c>
    </row>
    <row r="282" spans="1:2" x14ac:dyDescent="0.2">
      <c r="A282" s="2">
        <v>2006</v>
      </c>
      <c r="B282" s="10">
        <f>accepted!B276+rejected!B281</f>
        <v>108610</v>
      </c>
    </row>
    <row r="283" spans="1:2" x14ac:dyDescent="0.2">
      <c r="A283" s="2">
        <v>2007</v>
      </c>
      <c r="B283" s="10">
        <f>accepted!B277+rejected!B282</f>
        <v>116196</v>
      </c>
    </row>
    <row r="284" spans="1:2" x14ac:dyDescent="0.2">
      <c r="A284" s="2">
        <v>2008</v>
      </c>
      <c r="B284" s="10">
        <f>accepted!B278+rejected!B283</f>
        <v>131709</v>
      </c>
    </row>
    <row r="285" spans="1:2" x14ac:dyDescent="0.2">
      <c r="A285" s="2">
        <v>2009</v>
      </c>
      <c r="B285" s="10">
        <f>accepted!B279+rejected!B284</f>
        <v>142650</v>
      </c>
    </row>
    <row r="286" spans="1:2" x14ac:dyDescent="0.2">
      <c r="A286" s="2">
        <v>2010</v>
      </c>
      <c r="B286" s="10">
        <f>accepted!B280+rejected!B285</f>
        <v>136317</v>
      </c>
    </row>
    <row r="287" spans="1:2" x14ac:dyDescent="0.2">
      <c r="A287" s="2">
        <v>2011</v>
      </c>
      <c r="B287" s="10">
        <f>accepted!B281+rejected!B286</f>
        <v>145992</v>
      </c>
    </row>
    <row r="288" spans="1:2" x14ac:dyDescent="0.2">
      <c r="A288" s="2">
        <v>2012</v>
      </c>
      <c r="B288" s="10">
        <f>accepted!B282+rejected!B287</f>
        <v>136034</v>
      </c>
    </row>
    <row r="289" spans="1:2" x14ac:dyDescent="0.2">
      <c r="A289" s="2">
        <v>2013</v>
      </c>
      <c r="B289" s="10">
        <f>accepted!B283+rejected!B288</f>
        <v>128233</v>
      </c>
    </row>
    <row r="290" spans="1:2" x14ac:dyDescent="0.2">
      <c r="A290" s="2">
        <v>2014</v>
      </c>
      <c r="B290" s="10">
        <f>accepted!B284+rejected!B289</f>
        <v>114556</v>
      </c>
    </row>
    <row r="291" spans="1:2" x14ac:dyDescent="0.2">
      <c r="A291" s="2">
        <v>2015</v>
      </c>
      <c r="B291" s="10">
        <f>accepted!B285+rejected!B290</f>
        <v>108860</v>
      </c>
    </row>
    <row r="292" spans="1:2" x14ac:dyDescent="0.2">
      <c r="A292" s="2">
        <v>2016</v>
      </c>
      <c r="B292" s="10">
        <f>accepted!B286+rejected!B291</f>
        <v>106220</v>
      </c>
    </row>
    <row r="293" spans="1:2" x14ac:dyDescent="0.2">
      <c r="A293" s="3">
        <v>2017</v>
      </c>
      <c r="B293" s="10">
        <f>accepted!B287+rejected!B292</f>
        <v>113748</v>
      </c>
    </row>
    <row r="294" spans="1:2" x14ac:dyDescent="0.2">
      <c r="A294" s="17"/>
      <c r="B294" s="11"/>
    </row>
    <row r="295" spans="1:2" ht="26.25" customHeight="1" x14ac:dyDescent="0.2">
      <c r="A295" s="30" t="s">
        <v>12</v>
      </c>
      <c r="B295" s="30"/>
    </row>
    <row r="297" spans="1:2" ht="25.5" x14ac:dyDescent="0.2">
      <c r="A297" s="1" t="s">
        <v>14</v>
      </c>
      <c r="B297" s="1" t="s">
        <v>16</v>
      </c>
    </row>
    <row r="298" spans="1:2" x14ac:dyDescent="0.2">
      <c r="A298" s="1">
        <v>2001</v>
      </c>
      <c r="B298" s="10">
        <f>accepted!B292+rejected!B297</f>
        <v>4727</v>
      </c>
    </row>
    <row r="299" spans="1:2" x14ac:dyDescent="0.2">
      <c r="A299" s="2">
        <v>2002</v>
      </c>
      <c r="B299" s="10">
        <f>accepted!B293+rejected!B298</f>
        <v>2853</v>
      </c>
    </row>
    <row r="300" spans="1:2" x14ac:dyDescent="0.2">
      <c r="A300" s="2">
        <v>2003</v>
      </c>
      <c r="B300" s="10">
        <f>accepted!B294+rejected!B299</f>
        <v>2772</v>
      </c>
    </row>
    <row r="301" spans="1:2" x14ac:dyDescent="0.2">
      <c r="A301" s="2">
        <v>2004</v>
      </c>
      <c r="B301" s="10">
        <f>accepted!B295+rejected!B300</f>
        <v>3936</v>
      </c>
    </row>
    <row r="302" spans="1:2" x14ac:dyDescent="0.2">
      <c r="A302" s="2">
        <v>2005</v>
      </c>
      <c r="B302" s="10">
        <f>accepted!B296+rejected!B301</f>
        <v>3742</v>
      </c>
    </row>
    <row r="303" spans="1:2" x14ac:dyDescent="0.2">
      <c r="A303" s="2">
        <v>2006</v>
      </c>
      <c r="B303" s="10">
        <f>accepted!B297+rejected!B302</f>
        <v>5510</v>
      </c>
    </row>
    <row r="304" spans="1:2" x14ac:dyDescent="0.2">
      <c r="A304" s="2">
        <v>2007</v>
      </c>
      <c r="B304" s="10">
        <f>accepted!B298+rejected!B303</f>
        <v>3331</v>
      </c>
    </row>
    <row r="305" spans="1:9" x14ac:dyDescent="0.2">
      <c r="A305" s="2">
        <v>2008</v>
      </c>
      <c r="B305" s="10">
        <f>accepted!B299+rejected!B304</f>
        <v>2669</v>
      </c>
    </row>
    <row r="306" spans="1:9" x14ac:dyDescent="0.2">
      <c r="A306" s="2">
        <v>2009</v>
      </c>
      <c r="B306" s="10">
        <f>accepted!B300+rejected!B305</f>
        <v>2711</v>
      </c>
    </row>
    <row r="307" spans="1:9" x14ac:dyDescent="0.2">
      <c r="A307" s="2">
        <v>2010</v>
      </c>
      <c r="B307" s="10">
        <f>accepted!B301+rejected!B306</f>
        <v>4157</v>
      </c>
    </row>
    <row r="308" spans="1:9" x14ac:dyDescent="0.2">
      <c r="A308" s="2">
        <v>2011</v>
      </c>
      <c r="B308" s="10">
        <f>accepted!B302+rejected!B307</f>
        <v>4875</v>
      </c>
    </row>
    <row r="309" spans="1:9" x14ac:dyDescent="0.2">
      <c r="A309" s="2">
        <v>2012</v>
      </c>
      <c r="B309" s="10">
        <f>accepted!B303+rejected!B308</f>
        <v>6569</v>
      </c>
    </row>
    <row r="310" spans="1:9" x14ac:dyDescent="0.2">
      <c r="A310" s="2">
        <v>2013</v>
      </c>
      <c r="B310" s="10">
        <f>accepted!B304+rejected!B309</f>
        <v>12836</v>
      </c>
    </row>
    <row r="311" spans="1:9" x14ac:dyDescent="0.2">
      <c r="A311" s="2">
        <v>2014</v>
      </c>
      <c r="B311" s="10">
        <f>accepted!B305+rejected!B310</f>
        <v>12807</v>
      </c>
    </row>
    <row r="312" spans="1:9" x14ac:dyDescent="0.2">
      <c r="A312" s="2">
        <v>2015</v>
      </c>
      <c r="B312" s="10">
        <f>accepted!B306+rejected!B311</f>
        <v>6289</v>
      </c>
    </row>
    <row r="313" spans="1:9" x14ac:dyDescent="0.2">
      <c r="A313" s="2">
        <v>2016</v>
      </c>
      <c r="B313" s="10">
        <f>accepted!B307+rejected!B312</f>
        <v>5809</v>
      </c>
    </row>
    <row r="314" spans="1:9" x14ac:dyDescent="0.2">
      <c r="A314" s="3">
        <v>2017</v>
      </c>
      <c r="B314" s="10">
        <f>accepted!B308+rejected!B313</f>
        <v>3377</v>
      </c>
    </row>
    <row r="318" spans="1:9" x14ac:dyDescent="0.2">
      <c r="A318" s="14" t="s">
        <v>23</v>
      </c>
      <c r="B318" s="14"/>
      <c r="C318" s="14"/>
      <c r="D318" s="14"/>
      <c r="E318" s="14"/>
      <c r="F318" s="33" t="s">
        <v>17</v>
      </c>
      <c r="G318" s="33"/>
      <c r="H318" s="33"/>
      <c r="I318" s="33"/>
    </row>
    <row r="319" spans="1:9" x14ac:dyDescent="0.2">
      <c r="A319" s="19">
        <v>43182</v>
      </c>
      <c r="B319" s="14"/>
      <c r="C319" s="14"/>
      <c r="D319" s="14"/>
      <c r="E319" s="14"/>
      <c r="F319" s="33" t="s">
        <v>18</v>
      </c>
      <c r="G319" s="33"/>
      <c r="H319" s="33"/>
      <c r="I319" s="33"/>
    </row>
  </sheetData>
  <mergeCells count="19">
    <mergeCell ref="A69:B69"/>
    <mergeCell ref="A46:I46"/>
    <mergeCell ref="A1:I1"/>
    <mergeCell ref="A4:B4"/>
    <mergeCell ref="A25:B25"/>
    <mergeCell ref="A48:B48"/>
    <mergeCell ref="A119:B119"/>
    <mergeCell ref="A141:B141"/>
    <mergeCell ref="A163:B163"/>
    <mergeCell ref="A185:B185"/>
    <mergeCell ref="A97:B97"/>
    <mergeCell ref="F319:I319"/>
    <mergeCell ref="A206:I206"/>
    <mergeCell ref="A231:B231"/>
    <mergeCell ref="A253:B253"/>
    <mergeCell ref="A274:B274"/>
    <mergeCell ref="A295:B295"/>
    <mergeCell ref="F318:I318"/>
    <mergeCell ref="A209:B209"/>
  </mergeCells>
  <pageMargins left="0.74803149606299213" right="0.55118110236220474" top="0" bottom="0" header="0.51181102362204722" footer="0.51181102362204722"/>
  <pageSetup paperSize="9" scale="82" orientation="portrait" r:id="rId1"/>
  <headerFooter alignWithMargins="0"/>
  <rowBreaks count="4" manualBreakCount="4">
    <brk id="68" max="16383" man="1"/>
    <brk id="139" max="16383" man="1"/>
    <brk id="207" max="16383" man="1"/>
    <brk id="2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accepted</vt:lpstr>
      <vt:lpstr>rejected</vt:lpstr>
      <vt:lpstr>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mchrysostomou</dc:creator>
  <cp:lastModifiedBy>Diamanto Moyseos</cp:lastModifiedBy>
  <cp:lastPrinted>2018-04-02T12:11:10Z</cp:lastPrinted>
  <dcterms:created xsi:type="dcterms:W3CDTF">2006-04-10T06:42:45Z</dcterms:created>
  <dcterms:modified xsi:type="dcterms:W3CDTF">2018-04-18T05:26:31Z</dcterms:modified>
</cp:coreProperties>
</file>