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Y2017\"/>
    </mc:Choice>
  </mc:AlternateContent>
  <bookViews>
    <workbookView xWindow="0" yWindow="0" windowWidth="11505" windowHeight="5130"/>
  </bookViews>
  <sheets>
    <sheet name="AEDec" sheetId="12" r:id="rId1"/>
  </sheets>
  <calcPr calcId="152511"/>
</workbook>
</file>

<file path=xl/calcChain.xml><?xml version="1.0" encoding="utf-8"?>
<calcChain xmlns="http://schemas.openxmlformats.org/spreadsheetml/2006/main">
  <c r="M8" i="12" l="1"/>
  <c r="M9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M7" i="12"/>
  <c r="L7" i="12"/>
  <c r="J30" i="12"/>
  <c r="K28" i="12"/>
  <c r="K30" i="12" s="1"/>
  <c r="J28" i="12"/>
  <c r="C28" i="12"/>
  <c r="D28" i="12"/>
  <c r="E28" i="12"/>
  <c r="F28" i="12"/>
  <c r="G28" i="12"/>
  <c r="B2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I7" i="12"/>
  <c r="I28" i="12" s="1"/>
  <c r="H7" i="12"/>
  <c r="H28" i="12" s="1"/>
  <c r="L30" i="12" l="1"/>
  <c r="M30" i="12"/>
  <c r="L28" i="12"/>
  <c r="M28" i="12"/>
</calcChain>
</file>

<file path=xl/sharedStrings.xml><?xml version="1.0" encoding="utf-8"?>
<sst xmlns="http://schemas.openxmlformats.org/spreadsheetml/2006/main" count="47" uniqueCount="44">
  <si>
    <t>ΤΑΜΕΙΟ ΓΙΑ ΠΛΕΟΝΑΖΟΝ ΠΡΟΣΩΠΙΚΟ</t>
  </si>
  <si>
    <t>ΚΛΑΔΟΣ ΟΙΚΟΝΟΜΙΚΗΣ ΔΡΑΣΤΗΡΙΟΤΗΤΑΣ</t>
  </si>
  <si>
    <t xml:space="preserve">     ΣΥΝΟΛΟ</t>
  </si>
  <si>
    <t>Αριθμός αιτήσεων</t>
  </si>
  <si>
    <t xml:space="preserve">Αριθμός αιτήσεων </t>
  </si>
  <si>
    <t xml:space="preserve">Σύνολο αιτήσεων </t>
  </si>
  <si>
    <t xml:space="preserve">                  Ολικό ποσό </t>
  </si>
  <si>
    <t xml:space="preserve">        Μέσο ποσό για</t>
  </si>
  <si>
    <t>που υποβλήθηκαν</t>
  </si>
  <si>
    <t>που εξετάστηκαν</t>
  </si>
  <si>
    <t xml:space="preserve">                που εγκρίθηκε</t>
  </si>
  <si>
    <t xml:space="preserve">          κάθε αιτητή</t>
  </si>
  <si>
    <t xml:space="preserve">     ΣΥΜΠΛΗΡΩΜΑΤΙΚΕΣ ΠΛΗΡΩΜΕΣ</t>
  </si>
  <si>
    <t xml:space="preserve">     ΓΕΝΙΚΟ ΣΥΝΟΛΟ</t>
  </si>
  <si>
    <t>ΚΛΑΔΟΣ ΣΤΑΤΙΣΤΙΚΗΣ</t>
  </si>
  <si>
    <t>ΥΠΗΡΕΣΙΕΣ ΚΟΙΝΩΝΙΚΩΝ ΑΣΦΑΛΙΣΕΩΝ</t>
  </si>
  <si>
    <t>* Διευκρινίζεται ότι οι αιτήσεις που εγκρίθηκαν ή απορρίφθηκαν ένα συγκεκριμένο μήνα δεν αντιστοιχούν στις υποβληθείσες αιτήσεις του ίδιου μήνα.</t>
  </si>
  <si>
    <t>που εγκρίθηκαν*</t>
  </si>
  <si>
    <t>που απορρίφθηκαν*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</si>
  <si>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</si>
  <si>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</si>
  <si>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</si>
  <si>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</si>
  <si>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</si>
  <si>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</si>
  <si>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</si>
  <si>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</si>
  <si>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Δραστηριότητες υπηρεσιών παροχής καταλύματος και υπηρεσιών εστίασης</t>
  </si>
  <si>
    <t>10. Ενημέρωση και επικοινωνία</t>
  </si>
  <si>
    <t>11. Χρηματοπιστωτικές και ασφαλιστικές δραστηριότητες</t>
  </si>
  <si>
    <t>12. Διαχείριση ακίνητης περιουσίας</t>
  </si>
  <si>
    <t>13. Επαγγελματικές, επιστημονικές και τεχνικές δραστηριότητες</t>
  </si>
  <si>
    <t>14. Διοικητικές και υποστηρικτικές δραστηριότητες</t>
  </si>
  <si>
    <t>15. Δημόσια διοίκηση και άμυνα. Υποχρεωτική κοινωνική ασφάλιση</t>
  </si>
  <si>
    <t>16. Εκπαίδευση</t>
  </si>
  <si>
    <t>17. Δραστηριότητες σχετικές με την ανθρώπινη υγεία και την κοινωνική μέριμνα</t>
  </si>
  <si>
    <t>18. Τέχνες, διασκέδαση και ψυχαγωγία</t>
  </si>
  <si>
    <t>19. Άλλες δραστηριότητες παροχής υπηρεσιών</t>
  </si>
  <si>
    <t>20. Δραστηριότητες νοικοκυριών ως εργοδοτών</t>
  </si>
  <si>
    <t>21. Δραστηριότητες ετερόδικων οργανισμών και φορέων</t>
  </si>
  <si>
    <t>Πίνακας που δείχνει τις αιτήσεις για πληρωμές λόγω πλεονασμού που υποβλήθηκαν,εγκρίθηκαν ή απορρίφθηκαν,</t>
  </si>
  <si>
    <t>2016 (€)</t>
  </si>
  <si>
    <t>2017 (€)</t>
  </si>
  <si>
    <t xml:space="preserve"> το ποσό που πληρώθηκε και το μέσο ποσό πληρωμής κατά οικονομική δραστηριότητα για τα χρόνια 2016 - 2017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</si>
</sst>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408]d\-mmm\-yy;@"/>
  </numFmts>
  <fonts count="10" x14ac:knownFonts="1">
    <font>
      <sz val="10"/>
      <name val="Arial"/>
      <charset val="161"/>
    </font>
    <font>
      <b/>
      <i/>
      <u/>
      <sz val="10"/>
      <name val="Arial"/>
      <family val="2"/>
    </font>
    <font>
      <sz val="8"/>
      <name val="Arial"/>
      <family val="2"/>
      <charset val="161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8" xfId="0" applyNumberFormat="1" applyFont="1" applyBorder="1"/>
    <xf numFmtId="0" fontId="4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6" fillId="0" borderId="0" xfId="0" applyFont="1"/>
    <xf numFmtId="164" fontId="3" fillId="0" borderId="6" xfId="0" applyNumberFormat="1" applyFont="1" applyBorder="1"/>
    <xf numFmtId="164" fontId="3" fillId="0" borderId="7" xfId="0" applyNumberFormat="1" applyFont="1" applyBorder="1"/>
    <xf numFmtId="0" fontId="3" fillId="0" borderId="8" xfId="0" applyFont="1" applyBorder="1"/>
    <xf numFmtId="165" fontId="6" fillId="0" borderId="0" xfId="0" applyNumberFormat="1" applyFont="1" applyAlignment="1">
      <alignment horizontal="left"/>
    </xf>
    <xf numFmtId="0" fontId="8" fillId="0" borderId="0" xfId="0" applyFont="1"/>
    <xf numFmtId="0" fontId="3" fillId="0" borderId="13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164" fontId="3" fillId="0" borderId="14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11" xfId="0" applyFont="1" applyBorder="1"/>
    <xf numFmtId="0" fontId="3" fillId="0" borderId="23" xfId="0" applyFont="1" applyBorder="1"/>
    <xf numFmtId="0" fontId="3" fillId="0" borderId="24" xfId="0" applyFont="1" applyBorder="1"/>
    <xf numFmtId="164" fontId="3" fillId="0" borderId="11" xfId="0" applyNumberFormat="1" applyFont="1" applyBorder="1"/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9" fillId="0" borderId="26" xfId="0" applyFont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5" fillId="0" borderId="25" xfId="0" applyFont="1" applyBorder="1"/>
    <xf numFmtId="0" fontId="3" fillId="0" borderId="25" xfId="0" applyFont="1" applyBorder="1"/>
    <xf numFmtId="0" fontId="5" fillId="0" borderId="27" xfId="0" applyFont="1" applyBorder="1"/>
    <xf numFmtId="0" fontId="3" fillId="0" borderId="8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9" fillId="0" borderId="30" xfId="0" applyFont="1" applyFill="1" applyBorder="1" applyAlignment="1">
      <alignment vertical="center" wrapText="1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164" fontId="3" fillId="0" borderId="31" xfId="0" applyNumberFormat="1" applyFont="1" applyBorder="1"/>
    <xf numFmtId="164" fontId="3" fillId="0" borderId="3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31" workbookViewId="0">
      <selection activeCell="M11" sqref="M11"/>
    </sheetView>
  </sheetViews>
  <sheetFormatPr defaultRowHeight="12.75" x14ac:dyDescent="0.2"/>
  <cols>
    <col min="1" max="1" width="35.28515625" customWidth="1"/>
    <col min="2" max="3" width="6.7109375" customWidth="1"/>
    <col min="4" max="4" width="6" customWidth="1"/>
    <col min="5" max="5" width="7" customWidth="1"/>
    <col min="6" max="6" width="7.7109375" customWidth="1"/>
    <col min="7" max="7" width="6.7109375" customWidth="1"/>
    <col min="8" max="8" width="6.85546875" customWidth="1"/>
    <col min="9" max="9" width="6.5703125" customWidth="1"/>
    <col min="10" max="10" width="13.28515625" customWidth="1"/>
    <col min="11" max="11" width="13.140625" bestFit="1" customWidth="1"/>
    <col min="12" max="12" width="10.85546875" customWidth="1"/>
    <col min="13" max="13" width="10" bestFit="1" customWidth="1"/>
  </cols>
  <sheetData>
    <row r="1" spans="1:13" x14ac:dyDescent="0.2">
      <c r="A1" s="1"/>
      <c r="D1" s="1" t="s">
        <v>0</v>
      </c>
      <c r="L1" s="55"/>
      <c r="M1" s="55"/>
    </row>
    <row r="2" spans="1:13" x14ac:dyDescent="0.2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3.5" thickBot="1" x14ac:dyDescent="0.25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x14ac:dyDescent="0.2">
      <c r="A4" s="3"/>
      <c r="B4" s="59" t="s">
        <v>3</v>
      </c>
      <c r="C4" s="60"/>
      <c r="D4" s="54" t="s">
        <v>3</v>
      </c>
      <c r="E4" s="54"/>
      <c r="F4" s="54" t="s">
        <v>4</v>
      </c>
      <c r="G4" s="54"/>
      <c r="H4" s="60" t="s">
        <v>5</v>
      </c>
      <c r="I4" s="62"/>
      <c r="J4" s="4" t="s">
        <v>6</v>
      </c>
      <c r="K4" s="5"/>
      <c r="L4" s="4" t="s">
        <v>7</v>
      </c>
      <c r="M4" s="5"/>
    </row>
    <row r="5" spans="1:13" ht="13.5" thickBot="1" x14ac:dyDescent="0.25">
      <c r="A5" s="11" t="s">
        <v>1</v>
      </c>
      <c r="B5" s="61" t="s">
        <v>8</v>
      </c>
      <c r="C5" s="52"/>
      <c r="D5" s="58" t="s">
        <v>17</v>
      </c>
      <c r="E5" s="58"/>
      <c r="F5" s="58" t="s">
        <v>18</v>
      </c>
      <c r="G5" s="58"/>
      <c r="H5" s="52" t="s">
        <v>9</v>
      </c>
      <c r="I5" s="53"/>
      <c r="J5" s="7" t="s">
        <v>10</v>
      </c>
      <c r="K5" s="6"/>
      <c r="L5" s="7" t="s">
        <v>11</v>
      </c>
      <c r="M5" s="6"/>
    </row>
    <row r="6" spans="1:13" ht="13.5" thickBot="1" x14ac:dyDescent="0.25">
      <c r="A6" s="31"/>
      <c r="B6" s="30">
        <v>2016</v>
      </c>
      <c r="C6" s="30">
        <v>2017</v>
      </c>
      <c r="D6" s="30">
        <v>2016</v>
      </c>
      <c r="E6" s="30">
        <v>2017</v>
      </c>
      <c r="F6" s="30">
        <v>2016</v>
      </c>
      <c r="G6" s="30">
        <v>2017</v>
      </c>
      <c r="H6" s="30">
        <v>2016</v>
      </c>
      <c r="I6" s="37">
        <v>2017</v>
      </c>
      <c r="J6" s="30" t="s">
        <v>41</v>
      </c>
      <c r="K6" s="37" t="s">
        <v>42</v>
      </c>
      <c r="L6" s="46" t="s">
        <v>41</v>
      </c>
      <c r="M6" s="37" t="s">
        <v>42</v>
      </c>
    </row>
    <row r="7" spans="1:13" x14ac:dyDescent="0.2">
      <c r="A7" s="32" t="s">
        <v>19</v>
      </c>
      <c r="B7" s="26">
        <v>25</v>
      </c>
      <c r="C7" s="27">
        <v>22</v>
      </c>
      <c r="D7" s="28">
        <v>32</v>
      </c>
      <c r="E7" s="28">
        <v>10</v>
      </c>
      <c r="F7" s="28">
        <v>6</v>
      </c>
      <c r="G7" s="28">
        <v>11</v>
      </c>
      <c r="H7" s="22">
        <f>F7+D7</f>
        <v>38</v>
      </c>
      <c r="I7" s="22">
        <f>G7+E7</f>
        <v>21</v>
      </c>
      <c r="J7" s="29">
        <v>285806.56999999995</v>
      </c>
      <c r="K7" s="12">
        <v>107954.78</v>
      </c>
      <c r="L7" s="38">
        <f>J7/D7</f>
        <v>8931.4553124999984</v>
      </c>
      <c r="M7" s="39">
        <f>K7/E7</f>
        <v>10795.477999999999</v>
      </c>
    </row>
    <row r="8" spans="1:13" x14ac:dyDescent="0.2">
      <c r="A8" s="32" t="s">
        <v>20</v>
      </c>
      <c r="B8" s="8">
        <v>31</v>
      </c>
      <c r="C8" s="20">
        <v>5</v>
      </c>
      <c r="D8" s="24">
        <v>27</v>
      </c>
      <c r="E8" s="24">
        <v>15</v>
      </c>
      <c r="F8" s="24">
        <v>1</v>
      </c>
      <c r="G8" s="24">
        <v>4</v>
      </c>
      <c r="H8" s="22">
        <f t="shared" ref="H8:H27" si="0">F8+D8</f>
        <v>28</v>
      </c>
      <c r="I8" s="22">
        <f t="shared" ref="I8:I27" si="1">G8+E8</f>
        <v>19</v>
      </c>
      <c r="J8" s="14">
        <v>283333.42000000004</v>
      </c>
      <c r="K8" s="12">
        <v>107582.89000000001</v>
      </c>
      <c r="L8" s="49">
        <f t="shared" ref="L8:L28" si="2">J8/D8</f>
        <v>10493.830370370371</v>
      </c>
      <c r="M8" s="23">
        <f t="shared" ref="M8:M28" si="3">K8/E8</f>
        <v>7172.1926666666677</v>
      </c>
    </row>
    <row r="9" spans="1:13" x14ac:dyDescent="0.2">
      <c r="A9" s="32" t="s">
        <v>21</v>
      </c>
      <c r="B9" s="8">
        <v>433</v>
      </c>
      <c r="C9" s="20">
        <v>320</v>
      </c>
      <c r="D9" s="24">
        <v>634</v>
      </c>
      <c r="E9" s="24">
        <v>321</v>
      </c>
      <c r="F9" s="24">
        <v>100</v>
      </c>
      <c r="G9" s="24">
        <v>53</v>
      </c>
      <c r="H9" s="22">
        <f t="shared" si="0"/>
        <v>734</v>
      </c>
      <c r="I9" s="22">
        <f t="shared" si="1"/>
        <v>374</v>
      </c>
      <c r="J9" s="14">
        <v>6192694.330000001</v>
      </c>
      <c r="K9" s="12">
        <v>4440531.8899999997</v>
      </c>
      <c r="L9" s="49">
        <f t="shared" si="2"/>
        <v>9767.656671924291</v>
      </c>
      <c r="M9" s="23">
        <f t="shared" si="3"/>
        <v>13833.432679127725</v>
      </c>
    </row>
    <row r="10" spans="1:13" ht="24" x14ac:dyDescent="0.2">
      <c r="A10" s="32" t="s">
        <v>22</v>
      </c>
      <c r="B10" s="8">
        <v>0</v>
      </c>
      <c r="C10" s="20">
        <v>0</v>
      </c>
      <c r="D10" s="24">
        <v>1</v>
      </c>
      <c r="E10" s="24">
        <v>0</v>
      </c>
      <c r="F10" s="24">
        <v>1</v>
      </c>
      <c r="G10" s="24">
        <v>0</v>
      </c>
      <c r="H10" s="22">
        <f t="shared" si="0"/>
        <v>2</v>
      </c>
      <c r="I10" s="22">
        <f t="shared" si="1"/>
        <v>0</v>
      </c>
      <c r="J10" s="14">
        <v>1584</v>
      </c>
      <c r="K10" s="12">
        <v>0</v>
      </c>
      <c r="L10" s="49">
        <f t="shared" si="2"/>
        <v>1584</v>
      </c>
      <c r="M10" s="23">
        <v>0</v>
      </c>
    </row>
    <row r="11" spans="1:13" ht="36" x14ac:dyDescent="0.2">
      <c r="A11" s="32" t="s">
        <v>23</v>
      </c>
      <c r="B11" s="8">
        <v>18</v>
      </c>
      <c r="C11" s="20">
        <v>10</v>
      </c>
      <c r="D11" s="24">
        <v>18</v>
      </c>
      <c r="E11" s="24">
        <v>4</v>
      </c>
      <c r="F11" s="24">
        <v>8</v>
      </c>
      <c r="G11" s="24">
        <v>12</v>
      </c>
      <c r="H11" s="22">
        <f t="shared" si="0"/>
        <v>26</v>
      </c>
      <c r="I11" s="22">
        <f t="shared" si="1"/>
        <v>16</v>
      </c>
      <c r="J11" s="14">
        <v>158273.54</v>
      </c>
      <c r="K11" s="12">
        <v>26770.09</v>
      </c>
      <c r="L11" s="49">
        <f t="shared" si="2"/>
        <v>8792.9744444444441</v>
      </c>
      <c r="M11" s="23">
        <f t="shared" si="3"/>
        <v>6692.5225</v>
      </c>
    </row>
    <row r="12" spans="1:13" x14ac:dyDescent="0.2">
      <c r="A12" s="32" t="s">
        <v>24</v>
      </c>
      <c r="B12" s="8">
        <v>397</v>
      </c>
      <c r="C12" s="20">
        <v>250</v>
      </c>
      <c r="D12" s="24">
        <v>790</v>
      </c>
      <c r="E12" s="24">
        <v>217</v>
      </c>
      <c r="F12" s="24">
        <v>144</v>
      </c>
      <c r="G12" s="24">
        <v>90</v>
      </c>
      <c r="H12" s="22">
        <f t="shared" si="0"/>
        <v>934</v>
      </c>
      <c r="I12" s="22">
        <f t="shared" si="1"/>
        <v>307</v>
      </c>
      <c r="J12" s="14">
        <v>6671057.0099999988</v>
      </c>
      <c r="K12" s="12">
        <v>1543658.78</v>
      </c>
      <c r="L12" s="49">
        <f t="shared" si="2"/>
        <v>8444.3759620253149</v>
      </c>
      <c r="M12" s="23">
        <f t="shared" si="3"/>
        <v>7113.6349308755762</v>
      </c>
    </row>
    <row r="13" spans="1:13" ht="28.5" customHeight="1" x14ac:dyDescent="0.2">
      <c r="A13" s="32" t="s">
        <v>25</v>
      </c>
      <c r="B13" s="8">
        <v>1051</v>
      </c>
      <c r="C13" s="20">
        <v>727</v>
      </c>
      <c r="D13" s="24">
        <v>1169</v>
      </c>
      <c r="E13" s="24">
        <v>673</v>
      </c>
      <c r="F13" s="24">
        <v>210</v>
      </c>
      <c r="G13" s="24">
        <v>223</v>
      </c>
      <c r="H13" s="22">
        <f t="shared" si="0"/>
        <v>1379</v>
      </c>
      <c r="I13" s="22">
        <f t="shared" si="1"/>
        <v>896</v>
      </c>
      <c r="J13" s="14">
        <v>8634899.129999999</v>
      </c>
      <c r="K13" s="12">
        <v>5128343.290000001</v>
      </c>
      <c r="L13" s="49">
        <f t="shared" si="2"/>
        <v>7386.5689734816069</v>
      </c>
      <c r="M13" s="23">
        <f t="shared" si="3"/>
        <v>7620.1237592867774</v>
      </c>
    </row>
    <row r="14" spans="1:13" x14ac:dyDescent="0.2">
      <c r="A14" s="32" t="s">
        <v>26</v>
      </c>
      <c r="B14" s="8">
        <v>168</v>
      </c>
      <c r="C14" s="20">
        <v>151</v>
      </c>
      <c r="D14" s="24">
        <v>551</v>
      </c>
      <c r="E14" s="24">
        <v>129</v>
      </c>
      <c r="F14" s="24">
        <v>40</v>
      </c>
      <c r="G14" s="24">
        <v>27</v>
      </c>
      <c r="H14" s="22">
        <f t="shared" si="0"/>
        <v>591</v>
      </c>
      <c r="I14" s="22">
        <f t="shared" si="1"/>
        <v>156</v>
      </c>
      <c r="J14" s="14">
        <v>9705485.3699999973</v>
      </c>
      <c r="K14" s="12">
        <v>2570636.11</v>
      </c>
      <c r="L14" s="49">
        <f t="shared" si="2"/>
        <v>17614.311016333933</v>
      </c>
      <c r="M14" s="23">
        <f t="shared" si="3"/>
        <v>19927.411705426355</v>
      </c>
    </row>
    <row r="15" spans="1:13" ht="24" x14ac:dyDescent="0.2">
      <c r="A15" s="32" t="s">
        <v>27</v>
      </c>
      <c r="B15" s="8">
        <v>566</v>
      </c>
      <c r="C15" s="20">
        <v>334</v>
      </c>
      <c r="D15" s="24">
        <v>510</v>
      </c>
      <c r="E15" s="24">
        <v>368</v>
      </c>
      <c r="F15" s="24">
        <v>531</v>
      </c>
      <c r="G15" s="24">
        <v>217</v>
      </c>
      <c r="H15" s="22">
        <f t="shared" si="0"/>
        <v>1041</v>
      </c>
      <c r="I15" s="22">
        <f t="shared" si="1"/>
        <v>585</v>
      </c>
      <c r="J15" s="14">
        <v>4046260.4199999995</v>
      </c>
      <c r="K15" s="12">
        <v>4472922.58</v>
      </c>
      <c r="L15" s="49">
        <f t="shared" si="2"/>
        <v>7933.8439607843129</v>
      </c>
      <c r="M15" s="23">
        <f t="shared" si="3"/>
        <v>12154.680923913043</v>
      </c>
    </row>
    <row r="16" spans="1:13" x14ac:dyDescent="0.2">
      <c r="A16" s="32" t="s">
        <v>28</v>
      </c>
      <c r="B16" s="8">
        <v>63</v>
      </c>
      <c r="C16" s="20">
        <v>122</v>
      </c>
      <c r="D16" s="24">
        <v>92</v>
      </c>
      <c r="E16" s="24">
        <v>70</v>
      </c>
      <c r="F16" s="24">
        <v>17</v>
      </c>
      <c r="G16" s="24">
        <v>12</v>
      </c>
      <c r="H16" s="22">
        <f t="shared" si="0"/>
        <v>109</v>
      </c>
      <c r="I16" s="22">
        <f t="shared" si="1"/>
        <v>82</v>
      </c>
      <c r="J16" s="14">
        <v>756687.49</v>
      </c>
      <c r="K16" s="12">
        <v>938030.80999999994</v>
      </c>
      <c r="L16" s="49">
        <f t="shared" si="2"/>
        <v>8224.8640217391312</v>
      </c>
      <c r="M16" s="23">
        <f t="shared" si="3"/>
        <v>13400.440142857142</v>
      </c>
    </row>
    <row r="17" spans="1:13" ht="24" x14ac:dyDescent="0.2">
      <c r="A17" s="32" t="s">
        <v>29</v>
      </c>
      <c r="B17" s="8">
        <v>227</v>
      </c>
      <c r="C17" s="20">
        <v>163</v>
      </c>
      <c r="D17" s="24">
        <v>86</v>
      </c>
      <c r="E17" s="24">
        <v>185</v>
      </c>
      <c r="F17" s="24">
        <v>33</v>
      </c>
      <c r="G17" s="24">
        <v>33</v>
      </c>
      <c r="H17" s="22">
        <f t="shared" si="0"/>
        <v>119</v>
      </c>
      <c r="I17" s="22">
        <f t="shared" si="1"/>
        <v>218</v>
      </c>
      <c r="J17" s="14">
        <v>633210.93999999994</v>
      </c>
      <c r="K17" s="12">
        <v>2326084.1399999997</v>
      </c>
      <c r="L17" s="49">
        <f t="shared" si="2"/>
        <v>7362.9179069767433</v>
      </c>
      <c r="M17" s="23">
        <f t="shared" si="3"/>
        <v>12573.427783783782</v>
      </c>
    </row>
    <row r="18" spans="1:13" x14ac:dyDescent="0.2">
      <c r="A18" s="32" t="s">
        <v>30</v>
      </c>
      <c r="B18" s="8">
        <v>176</v>
      </c>
      <c r="C18" s="20">
        <v>15</v>
      </c>
      <c r="D18" s="24">
        <v>31</v>
      </c>
      <c r="E18" s="24">
        <v>168</v>
      </c>
      <c r="F18" s="24">
        <v>5</v>
      </c>
      <c r="G18" s="24">
        <v>3</v>
      </c>
      <c r="H18" s="22">
        <f t="shared" si="0"/>
        <v>36</v>
      </c>
      <c r="I18" s="22">
        <f t="shared" si="1"/>
        <v>171</v>
      </c>
      <c r="J18" s="14">
        <v>179053.53</v>
      </c>
      <c r="K18" s="12">
        <v>1914069.49</v>
      </c>
      <c r="L18" s="49">
        <f t="shared" si="2"/>
        <v>5775.920322580645</v>
      </c>
      <c r="M18" s="23">
        <f t="shared" si="3"/>
        <v>11393.270773809523</v>
      </c>
    </row>
    <row r="19" spans="1:13" ht="24" x14ac:dyDescent="0.2">
      <c r="A19" s="32" t="s">
        <v>31</v>
      </c>
      <c r="B19" s="8">
        <v>227</v>
      </c>
      <c r="C19" s="20">
        <v>204</v>
      </c>
      <c r="D19" s="24">
        <v>250</v>
      </c>
      <c r="E19" s="24">
        <v>157</v>
      </c>
      <c r="F19" s="24">
        <v>52</v>
      </c>
      <c r="G19" s="24">
        <v>40</v>
      </c>
      <c r="H19" s="22">
        <f t="shared" si="0"/>
        <v>302</v>
      </c>
      <c r="I19" s="22">
        <f t="shared" si="1"/>
        <v>197</v>
      </c>
      <c r="J19" s="14">
        <v>1696281.7300000002</v>
      </c>
      <c r="K19" s="12">
        <v>1555422.5</v>
      </c>
      <c r="L19" s="49">
        <f t="shared" si="2"/>
        <v>6785.1269200000006</v>
      </c>
      <c r="M19" s="23">
        <f t="shared" si="3"/>
        <v>9907.1496815286628</v>
      </c>
    </row>
    <row r="20" spans="1:13" ht="24" x14ac:dyDescent="0.2">
      <c r="A20" s="32" t="s">
        <v>32</v>
      </c>
      <c r="B20" s="8">
        <v>107</v>
      </c>
      <c r="C20" s="20">
        <v>58</v>
      </c>
      <c r="D20" s="24">
        <v>112</v>
      </c>
      <c r="E20" s="24">
        <v>66</v>
      </c>
      <c r="F20" s="24">
        <v>29</v>
      </c>
      <c r="G20" s="24">
        <v>29</v>
      </c>
      <c r="H20" s="22">
        <f t="shared" si="0"/>
        <v>141</v>
      </c>
      <c r="I20" s="22">
        <f t="shared" si="1"/>
        <v>95</v>
      </c>
      <c r="J20" s="14">
        <v>1017178.1699999999</v>
      </c>
      <c r="K20" s="12">
        <v>571962.77</v>
      </c>
      <c r="L20" s="49">
        <f t="shared" si="2"/>
        <v>9081.9479464285705</v>
      </c>
      <c r="M20" s="23">
        <f t="shared" si="3"/>
        <v>8666.1025757575753</v>
      </c>
    </row>
    <row r="21" spans="1:13" ht="24" x14ac:dyDescent="0.2">
      <c r="A21" s="32" t="s">
        <v>33</v>
      </c>
      <c r="B21" s="8">
        <v>11</v>
      </c>
      <c r="C21" s="20">
        <v>12</v>
      </c>
      <c r="D21" s="24">
        <v>11</v>
      </c>
      <c r="E21" s="24">
        <v>7</v>
      </c>
      <c r="F21" s="24">
        <v>2</v>
      </c>
      <c r="G21" s="24">
        <v>4</v>
      </c>
      <c r="H21" s="22">
        <f t="shared" si="0"/>
        <v>13</v>
      </c>
      <c r="I21" s="22">
        <f t="shared" si="1"/>
        <v>11</v>
      </c>
      <c r="J21" s="14">
        <v>194756.92000000004</v>
      </c>
      <c r="K21" s="12">
        <v>153419.75</v>
      </c>
      <c r="L21" s="49">
        <f t="shared" si="2"/>
        <v>17705.174545454549</v>
      </c>
      <c r="M21" s="23">
        <f t="shared" si="3"/>
        <v>21917.107142857141</v>
      </c>
    </row>
    <row r="22" spans="1:13" x14ac:dyDescent="0.2">
      <c r="A22" s="32" t="s">
        <v>34</v>
      </c>
      <c r="B22" s="8">
        <v>55</v>
      </c>
      <c r="C22" s="20">
        <v>77</v>
      </c>
      <c r="D22" s="24">
        <v>45</v>
      </c>
      <c r="E22" s="24">
        <v>53</v>
      </c>
      <c r="F22" s="24">
        <v>12</v>
      </c>
      <c r="G22" s="24">
        <v>9</v>
      </c>
      <c r="H22" s="22">
        <f t="shared" si="0"/>
        <v>57</v>
      </c>
      <c r="I22" s="22">
        <f t="shared" si="1"/>
        <v>62</v>
      </c>
      <c r="J22" s="14">
        <v>341579.19999999995</v>
      </c>
      <c r="K22" s="12">
        <v>741388.78</v>
      </c>
      <c r="L22" s="49">
        <f t="shared" si="2"/>
        <v>7590.648888888888</v>
      </c>
      <c r="M22" s="23">
        <f t="shared" si="3"/>
        <v>13988.467547169812</v>
      </c>
    </row>
    <row r="23" spans="1:13" ht="24" x14ac:dyDescent="0.2">
      <c r="A23" s="32" t="s">
        <v>35</v>
      </c>
      <c r="B23" s="8">
        <v>83</v>
      </c>
      <c r="C23" s="20">
        <v>66</v>
      </c>
      <c r="D23" s="24">
        <v>69</v>
      </c>
      <c r="E23" s="24">
        <v>67</v>
      </c>
      <c r="F23" s="24">
        <v>38</v>
      </c>
      <c r="G23" s="24">
        <v>7</v>
      </c>
      <c r="H23" s="22">
        <f t="shared" si="0"/>
        <v>107</v>
      </c>
      <c r="I23" s="22">
        <f t="shared" si="1"/>
        <v>74</v>
      </c>
      <c r="J23" s="14">
        <v>538879.23999999987</v>
      </c>
      <c r="K23" s="23">
        <v>695049.11</v>
      </c>
      <c r="L23" s="49">
        <f t="shared" si="2"/>
        <v>7809.8440579710123</v>
      </c>
      <c r="M23" s="23">
        <f t="shared" si="3"/>
        <v>10373.867313432836</v>
      </c>
    </row>
    <row r="24" spans="1:13" x14ac:dyDescent="0.2">
      <c r="A24" s="33" t="s">
        <v>36</v>
      </c>
      <c r="B24" s="8">
        <v>50</v>
      </c>
      <c r="C24" s="20">
        <v>27</v>
      </c>
      <c r="D24" s="24">
        <v>42</v>
      </c>
      <c r="E24" s="24">
        <v>31</v>
      </c>
      <c r="F24" s="24">
        <v>13</v>
      </c>
      <c r="G24" s="24">
        <v>15</v>
      </c>
      <c r="H24" s="22">
        <f t="shared" si="0"/>
        <v>55</v>
      </c>
      <c r="I24" s="22">
        <f t="shared" si="1"/>
        <v>46</v>
      </c>
      <c r="J24" s="14">
        <v>325770.51</v>
      </c>
      <c r="K24" s="23">
        <v>257039.08</v>
      </c>
      <c r="L24" s="49">
        <f t="shared" si="2"/>
        <v>7756.4407142857144</v>
      </c>
      <c r="M24" s="23">
        <f t="shared" si="3"/>
        <v>8291.5832258064511</v>
      </c>
    </row>
    <row r="25" spans="1:13" ht="24" x14ac:dyDescent="0.2">
      <c r="A25" s="33" t="s">
        <v>37</v>
      </c>
      <c r="B25" s="8">
        <v>73</v>
      </c>
      <c r="C25" s="20">
        <v>65</v>
      </c>
      <c r="D25" s="24">
        <v>76</v>
      </c>
      <c r="E25" s="24">
        <v>34</v>
      </c>
      <c r="F25" s="24">
        <v>34</v>
      </c>
      <c r="G25" s="24">
        <v>21</v>
      </c>
      <c r="H25" s="22">
        <f t="shared" si="0"/>
        <v>110</v>
      </c>
      <c r="I25" s="22">
        <f t="shared" si="1"/>
        <v>55</v>
      </c>
      <c r="J25" s="14">
        <v>790560.67000000016</v>
      </c>
      <c r="K25" s="23">
        <v>356129.28999999992</v>
      </c>
      <c r="L25" s="49">
        <f t="shared" si="2"/>
        <v>10402.11407894737</v>
      </c>
      <c r="M25" s="23">
        <f t="shared" si="3"/>
        <v>10474.390882352938</v>
      </c>
    </row>
    <row r="26" spans="1:13" ht="24" x14ac:dyDescent="0.2">
      <c r="A26" s="33" t="s">
        <v>38</v>
      </c>
      <c r="B26" s="8">
        <v>6</v>
      </c>
      <c r="C26" s="20">
        <v>12</v>
      </c>
      <c r="D26" s="24">
        <v>7</v>
      </c>
      <c r="E26" s="24">
        <v>4</v>
      </c>
      <c r="F26" s="24">
        <v>0</v>
      </c>
      <c r="G26" s="24">
        <v>0</v>
      </c>
      <c r="H26" s="22">
        <f t="shared" si="0"/>
        <v>7</v>
      </c>
      <c r="I26" s="22">
        <f t="shared" si="1"/>
        <v>4</v>
      </c>
      <c r="J26" s="14">
        <v>9197.7900000000009</v>
      </c>
      <c r="K26" s="23">
        <v>19822.189999999999</v>
      </c>
      <c r="L26" s="49">
        <f t="shared" si="2"/>
        <v>1313.97</v>
      </c>
      <c r="M26" s="23">
        <f t="shared" si="3"/>
        <v>4955.5474999999997</v>
      </c>
    </row>
    <row r="27" spans="1:13" ht="24.75" thickBot="1" x14ac:dyDescent="0.25">
      <c r="A27" s="40" t="s">
        <v>39</v>
      </c>
      <c r="B27" s="41">
        <v>12</v>
      </c>
      <c r="C27" s="42">
        <v>7</v>
      </c>
      <c r="D27" s="43">
        <v>6</v>
      </c>
      <c r="E27" s="43">
        <v>4</v>
      </c>
      <c r="F27" s="43">
        <v>2</v>
      </c>
      <c r="G27" s="43">
        <v>1</v>
      </c>
      <c r="H27" s="22">
        <f t="shared" si="0"/>
        <v>8</v>
      </c>
      <c r="I27" s="22">
        <f t="shared" si="1"/>
        <v>5</v>
      </c>
      <c r="J27" s="44">
        <v>114243.47</v>
      </c>
      <c r="K27" s="45">
        <v>50071.93</v>
      </c>
      <c r="L27" s="50">
        <f t="shared" si="2"/>
        <v>19040.578333333335</v>
      </c>
      <c r="M27" s="51">
        <f t="shared" si="3"/>
        <v>12517.9825</v>
      </c>
    </row>
    <row r="28" spans="1:13" ht="13.5" thickBot="1" x14ac:dyDescent="0.25">
      <c r="A28" s="34" t="s">
        <v>2</v>
      </c>
      <c r="B28" s="9">
        <f>SUM(B7:B27)</f>
        <v>3779</v>
      </c>
      <c r="C28" s="9">
        <f t="shared" ref="C28:I28" si="4">SUM(C7:C27)</f>
        <v>2647</v>
      </c>
      <c r="D28" s="9">
        <f t="shared" si="4"/>
        <v>4559</v>
      </c>
      <c r="E28" s="9">
        <f t="shared" si="4"/>
        <v>2583</v>
      </c>
      <c r="F28" s="9">
        <f t="shared" si="4"/>
        <v>1278</v>
      </c>
      <c r="G28" s="9">
        <f t="shared" si="4"/>
        <v>811</v>
      </c>
      <c r="H28" s="9">
        <f t="shared" si="4"/>
        <v>5837</v>
      </c>
      <c r="I28" s="9">
        <f t="shared" si="4"/>
        <v>3394</v>
      </c>
      <c r="J28" s="15">
        <f>SUM(J7:J27)</f>
        <v>42576793.450000003</v>
      </c>
      <c r="K28" s="10">
        <f>SUM(K7:K27)</f>
        <v>27976890.249999996</v>
      </c>
      <c r="L28" s="38">
        <f t="shared" si="2"/>
        <v>9339.0641478394391</v>
      </c>
      <c r="M28" s="39">
        <f t="shared" si="3"/>
        <v>10831.161536972511</v>
      </c>
    </row>
    <row r="29" spans="1:13" ht="10.5" customHeight="1" thickBot="1" x14ac:dyDescent="0.25">
      <c r="A29" s="35" t="s">
        <v>12</v>
      </c>
      <c r="B29" s="9"/>
      <c r="C29" s="21"/>
      <c r="D29" s="25"/>
      <c r="E29" s="25"/>
      <c r="F29" s="25"/>
      <c r="G29" s="25"/>
      <c r="H29" s="19"/>
      <c r="I29" s="16"/>
      <c r="J29" s="15">
        <v>156167.76999999999</v>
      </c>
      <c r="K29" s="10">
        <v>172749.57999999996</v>
      </c>
      <c r="L29" s="38"/>
      <c r="M29" s="39"/>
    </row>
    <row r="30" spans="1:13" ht="13.5" thickBot="1" x14ac:dyDescent="0.25">
      <c r="A30" s="36" t="s">
        <v>13</v>
      </c>
      <c r="B30" s="9"/>
      <c r="C30" s="21"/>
      <c r="D30" s="25"/>
      <c r="E30" s="25"/>
      <c r="F30" s="25"/>
      <c r="G30" s="25"/>
      <c r="H30" s="19"/>
      <c r="I30" s="16"/>
      <c r="J30" s="15">
        <f>SUM(J28:J29)</f>
        <v>42732961.220000006</v>
      </c>
      <c r="K30" s="10">
        <f>SUM(K28:K29)</f>
        <v>28149639.829999994</v>
      </c>
      <c r="L30" s="47">
        <f>J30/D28</f>
        <v>9373.3189778460201</v>
      </c>
      <c r="M30" s="48">
        <f>K30/E28</f>
        <v>10898.040971738286</v>
      </c>
    </row>
    <row r="31" spans="1:13" x14ac:dyDescent="0.2">
      <c r="A31" s="18" t="s">
        <v>16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13"/>
      <c r="J32" s="56" t="s">
        <v>14</v>
      </c>
      <c r="K32" s="56"/>
      <c r="L32" s="56"/>
      <c r="M32" s="56"/>
    </row>
    <row r="33" spans="1:13" x14ac:dyDescent="0.2">
      <c r="A33" s="17">
        <v>43146</v>
      </c>
      <c r="J33" s="56" t="s">
        <v>15</v>
      </c>
      <c r="K33" s="56"/>
      <c r="L33" s="56"/>
      <c r="M33" s="56"/>
    </row>
  </sheetData>
  <mergeCells count="13">
    <mergeCell ref="H5:I5"/>
    <mergeCell ref="D4:E4"/>
    <mergeCell ref="L1:M1"/>
    <mergeCell ref="J32:M32"/>
    <mergeCell ref="J33:M33"/>
    <mergeCell ref="A2:M2"/>
    <mergeCell ref="A3:M3"/>
    <mergeCell ref="F4:G4"/>
    <mergeCell ref="F5:G5"/>
    <mergeCell ref="D5:E5"/>
    <mergeCell ref="B4:C4"/>
    <mergeCell ref="B5:C5"/>
    <mergeCell ref="H4:I4"/>
  </mergeCells>
  <phoneticPr fontId="2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2018-02-15T11:37:46Z</cp:lastPrinted>
  <dcterms:created xsi:type="dcterms:W3CDTF">1999-12-14T10:22:01Z</dcterms:created>
  <dcterms:modified xsi:type="dcterms:W3CDTF">2018-02-15T12:03:01Z</dcterms:modified>
</cp:coreProperties>
</file>