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30" windowWidth="9540" windowHeight="5160" activeTab="4"/>
  </bookViews>
  <sheets>
    <sheet name="total by district" sheetId="1" r:id="rId1"/>
    <sheet name="total" sheetId="2" r:id="rId2"/>
    <sheet name="europeans by district" sheetId="3" r:id="rId3"/>
    <sheet name="europeans" sheetId="4" r:id="rId4"/>
    <sheet name="aliens by district" sheetId="5" r:id="rId5"/>
    <sheet name="aliens" sheetId="6" r:id="rId6"/>
  </sheets>
  <definedNames/>
  <calcPr fullCalcOnLoad="1"/>
</workbook>
</file>

<file path=xl/sharedStrings.xml><?xml version="1.0" encoding="utf-8"?>
<sst xmlns="http://schemas.openxmlformats.org/spreadsheetml/2006/main" count="708" uniqueCount="96">
  <si>
    <t>ΣΥΝΟΛΟ</t>
  </si>
  <si>
    <t>ΛΕΥΚΩΣΙΑ</t>
  </si>
  <si>
    <t>ΛΕΜΕΣΟΣ</t>
  </si>
  <si>
    <t>ΛΑΡΝΑΚΑ</t>
  </si>
  <si>
    <t>ΠΑΦΟΣ</t>
  </si>
  <si>
    <t>ΑΜΜΟΧΩΣΤΟΣ</t>
  </si>
  <si>
    <t>ΥΠΗΡΕΣΙΕΣ ΚΟΙΝΩΝΙΚΩΝ ΑΣΦΑΛΙΣΕΩΝ</t>
  </si>
  <si>
    <t>Πηγή: Η πηγή των στοιχείων είναι οι Υπηρεσίες Κοινωνικών Ασφαλίσεων</t>
  </si>
  <si>
    <t>ΚΛΑΔΟΣ ΣΤΑΤΙΣΤΙΚΗΣ</t>
  </si>
  <si>
    <t>ΠΟΣΟΣΤΟ ΕΠΙ ΤΟΥ ΣΥΝΟΛΟΥ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</si>
  <si>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</si>
  <si>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</si>
  <si>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</si>
  <si>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</si>
  <si>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</si>
  <si>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</si>
  <si>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</si>
  <si>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</si>
  <si>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</si>
  <si>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</si>
  <si>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</si>
  <si>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</si>
  <si>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</si>
  <si>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</si>
  <si>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</si>
  <si>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</si>
  <si>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</si>
  <si>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r>
      <t xml:space="preserve">1  </t>
    </r>
    <r>
      <rPr>
        <sz val="10"/>
        <rFont val="Arial"/>
        <family val="2"/>
      </rPr>
      <t>Πιθανώς να περιλαμβάνονται και άτομα που είναι μόνιμοι κάτοικοι Κύπρου και προέρχονται από Τρίτες Χώρες.</t>
    </r>
  </si>
  <si>
    <t>Total Aliens and Europeans Data 2010/aliens by district</t>
  </si>
  <si>
    <t>ΚΛΑΔΟΣ ΟΙΚΟΝΟΜΙΚΗΣ ΔΡΑΣΤΗΡΙΟΤΗΤΑΣ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</si>
  <si>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</si>
  <si>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</si>
  <si>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</si>
  <si>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</si>
  <si>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</si>
  <si>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</si>
  <si>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</si>
  <si>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</si>
  <si>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r>
      <t>ΜΕΣΟΣ ΑΡΙΘΜΟΣ</t>
    </r>
    <r>
      <rPr>
        <b/>
        <vertAlign val="superscript"/>
        <sz val="9"/>
        <rFont val="Arial"/>
        <family val="2"/>
      </rPr>
      <t>3</t>
    </r>
  </si>
  <si>
    <t>9. Ξενοδοχεία</t>
  </si>
  <si>
    <t>10. Εστιατόρια</t>
  </si>
  <si>
    <t>11. Ενημέρωση και επικοινωνία</t>
  </si>
  <si>
    <t>12. Χρηματοπιστωτικές και ασφαλιστικές δραστηριότητες</t>
  </si>
  <si>
    <t>13. Διαχείριση ακίνητης περιουσίας</t>
  </si>
  <si>
    <t>14. Επαγγελματικές, επιστημονικές και τεχνικές δραστηριότητες</t>
  </si>
  <si>
    <t>15. Διοικητικές και υποστηρικτικές δραστηριότητες</t>
  </si>
  <si>
    <t>16. Δημόσια διοίκηση και άμυνα. Υποχρεωτική κοινωνική ασφάλιση</t>
  </si>
  <si>
    <t>17. Εκπαίδευση</t>
  </si>
  <si>
    <t>18. Δραστηριότητες σχετικές με την ανθρώπινη υγεία και την κοινωνική μέριμνα</t>
  </si>
  <si>
    <t>19. Τέχνες, διασκέδαση και ψυχαγωγία</t>
  </si>
  <si>
    <t>20. Άλλες δραστηριότητες παροχής υπηρεσιών</t>
  </si>
  <si>
    <t>21. Δραστηριότητες νοικοκυριών ως εργοδοτών</t>
  </si>
  <si>
    <t>22. Δραστηριότητες ετερόδικων οργανισμών και φορέων</t>
  </si>
  <si>
    <r>
      <t>ΣΥΝΟΛΟ</t>
    </r>
    <r>
      <rPr>
        <b/>
        <vertAlign val="superscript"/>
        <sz val="9"/>
        <rFont val="Arial"/>
        <family val="2"/>
      </rPr>
      <t>3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</si>
  <si>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</si>
  <si>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                        ΠΙΝΑΚΑΣ ΣΤΟΝ ΟΠΟΙΟ ΦΑΙΝΕΤΑΙ Ο ΜΕΣΟΣ ΑΡΙΘΜΟΣ ΤΩΝ ΑΛΛΟΔΑΠΩΝ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ΑΠΑΣΧΟΛΟΥΜΕΝΩΝ ΣΤΗΝ ΚΥΠΡΟ </t>
    </r>
  </si>
  <si>
    <t>ΙΑΝΟΥΑΡΙΟΣ</t>
  </si>
  <si>
    <t>ΑΠΡΙΛΙΟΣ</t>
  </si>
  <si>
    <t>ΙΟΥΛΙΟΣ</t>
  </si>
  <si>
    <t>ΟΚΤΩΒΡΙΟΣ</t>
  </si>
  <si>
    <r>
      <t xml:space="preserve">                        ΠΙΝΑΚΑΣ ΣΤΟΝ ΟΠΟΙΟ ΦΑΙΝΕΤΑΙ Ο ΑΡΙΘΜΟΣ ΤΩΝ ΚΟΙΝΟΤΙΚΩΝ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</si>
  <si>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2  </t>
    </r>
    <r>
      <rPr>
        <sz val="10"/>
        <rFont val="Arial"/>
        <family val="2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</si>
  <si>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                        ΠΙΝΑΚΑΣ ΣΤΟΝ ΟΠΟΙΟ ΦΑΙΝΕΤΑΙ Ο ΜΕΣΟΣ ΑΡΙΘΜΟΣ ΤΩΝ ΚΟΙΝΟΤΙΚΩΝ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</si>
  <si>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ΚΑΙ ΚΟΙΝΟΤΙΚΩΝ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</si>
  <si>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ΚΑΙ ΚΟΙΝΟΤΙΚΩΝ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</si>
  <si>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                        ΠΙΝΑΚΑΣ ΣΤΟΝ ΟΠΟΙΟ ΦΑΙΝΕΤΑΙ Ο ΜΕΣΟΣ ΑΡΙΘΜΟΣ ΤΩΝ ΑΛΛΟΔΑΠΩΝ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ΚΑΙ ΚΟΙΝΟΤΙΚΩΝ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</si>
  <si>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ΚΟΙΝΟΤΙΚΩΝ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ΑΠΑΣΧΟΛΟΥΜΕΝΩΝ ΣΤΗΝ ΚΥΠΡΟ </t>
    </r>
  </si>
  <si>
    <r>
      <t>ΠΙΝΑΚΑΣ ΣΤΟΝ ΟΠΟΙΟ ΦΑΙΝΕΤΑΙ Ο ΑΡΙΘΜΟΣ ΤΩΝ ΑΛΛΟΔΑΠΩΝ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</si>
  <si>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ΑΛΛΟΔΑΠΩΝ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ΚΑΙ </t>
    </r>
    <r>
      <rPr>
        <b/>
        <sz val="10"/>
        <rFont val="Arial"/>
        <family val="2"/>
      </rPr>
      <t>ΚΟΙΝΟΤΙΚΩΝ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ΑΠΑΣΧΟΛΟΥΜΕΝΩΝ ΣΤΗΝ ΚΥΠΡΟ </t>
    </r>
  </si>
  <si>
    <t xml:space="preserve">                                                     ΚΑΤΑ ΟΙΚΟΝΟΜΙΚΗ ΔΡΑΣΤΗΡΙΟΤΗΤΑ ΚΑΙ ΕΠΑΡΧΙΑ ΚΑΤΑ ΤΟ ΜΗΝΑ ΑΠΡΙΛΙΟ 2011</t>
  </si>
  <si>
    <t>Total Aliens and Europeans Data 2011/aliens by district</t>
  </si>
  <si>
    <t xml:space="preserve">                                                     ΚΑΤΑ ΟΙΚΟΝΟΜΙΚΗ ΔΡΑΣΤΗΡΙΟΤΗΤΑ ΚΑΙ ΕΠΑΡΧΙΑ ΚΑΤΑ ΤΟ ΜΗΝΑ ΙΟΥΛΙΟ 2011</t>
  </si>
  <si>
    <t xml:space="preserve">                                                     ΚΑΤΑ ΟΙΚΟΝΟΜΙΚΗ ΔΡΑΣΤΗΡΙΟΤΗΤΑ ΚΑΙ ΕΠΑΡΧΙΑ ΚΑΤΑ ΤΟ ΜΗΝΑ ΟΚΤΩΒΡΙΟ 2011</t>
  </si>
  <si>
    <t xml:space="preserve">                                                     ΚΑΤΑ ΟΙΚΟΝΟΜΙΚΗ ΔΡΑΣΤΗΡΙΟΤΗΤΑ ΚΑΙ ΕΠΑΡΧΙΑ ΚΑΤΑ ΤΟ 2011</t>
  </si>
  <si>
    <t>ΚΑΤΑ ΤΟΜΕΑ ΟΙΚΟΝΟΜΙΚΗΣ ΔΡΑΣΤΗΡΙΟΤΗΤΑΣ ΚΑΙ ΜΗΝΑ ΑΝΑΦΟΡΑΣ ΤΟ 2011</t>
  </si>
  <si>
    <t xml:space="preserve">                                                     ΚΑΤΑ ΟΙΚΟΝΟΜΙΚΗ ΔΡΑΣΤΗΡΙΟΤΗΤΑ ΚΑΙ ΕΠΑΡΧΙΑ ΤΟΝ  ΙΑΝΟΥΑΡΙΟ ΤΟΥ 2011</t>
  </si>
  <si>
    <t xml:space="preserve">                                                     ΚΑΤΑ ΟΙΚΟΝΟΜΙΚΗ ΔΡΑΣΤΗΡΙΟΤΗΤΑ ΚΑΙ ΕΠΑΡΧΙΑ ΤΟ 2011</t>
  </si>
  <si>
    <t xml:space="preserve">                                                     ΚΑΤΑ ΟΙΚΟΝΟΜΙΚΗ ΔΡΑΣΤΗΡΙΟΤΗΤΑ ΚΑΙ ΕΠΑΡΧΙΑ ΤΟN  IΑΝΟΥΑΡΙΟ TOY 2011</t>
  </si>
  <si>
    <t xml:space="preserve">                                                     ΚΑΤΑ ΟΙΚΟΝΟΜΙΚΗ ΔΡΑΣΤΗΡΙΟΤΗΤΑ ΚΑΙ ΕΠΑΡΧΙΑ ΤΟN IΑΝΟΥΑΡΙΟ TOY 2011</t>
  </si>
  <si>
    <r>
      <t xml:space="preserve">3 </t>
    </r>
    <r>
      <rPr>
        <sz val="10"/>
        <rFont val="Arial"/>
        <family val="2"/>
      </rPr>
      <t xml:space="preserve">Από το συνολικό αριθμό των  59712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απασχολουμένων ανέρχεται σε </t>
    </r>
    <r>
      <rPr>
        <b/>
        <sz val="10"/>
        <rFont val="Arial"/>
        <family val="2"/>
      </rPr>
      <t>58766.</t>
    </r>
  </si>
  <si>
    <r>
      <t xml:space="preserve">3 </t>
    </r>
    <r>
      <rPr>
        <sz val="10"/>
        <rFont val="Arial"/>
        <family val="2"/>
      </rPr>
      <t xml:space="preserve">Από το συνολικό αριθμό των 65258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απασχολουμένων ανέρχεται σε </t>
    </r>
    <r>
      <rPr>
        <b/>
        <sz val="10"/>
        <rFont val="Arial"/>
        <family val="2"/>
      </rPr>
      <t>63580.</t>
    </r>
  </si>
  <si>
    <r>
      <t xml:space="preserve">3 </t>
    </r>
    <r>
      <rPr>
        <sz val="10"/>
        <rFont val="Arial"/>
        <family val="2"/>
      </rPr>
      <t xml:space="preserve">Από το συνολικό αριθμό των  60371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απασχολουμένων ανέρχεται σε </t>
    </r>
    <r>
      <rPr>
        <b/>
        <sz val="10"/>
        <rFont val="Arial"/>
        <family val="2"/>
      </rPr>
      <t>59464.</t>
    </r>
  </si>
  <si>
    <r>
      <t xml:space="preserve">3 </t>
    </r>
    <r>
      <rPr>
        <sz val="10"/>
        <rFont val="Arial"/>
        <family val="2"/>
      </rPr>
      <t xml:space="preserve">Από το συνολικό αριθμό των  66910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απασχολουμένων ανέρχεται σε </t>
    </r>
    <r>
      <rPr>
        <b/>
        <sz val="10"/>
        <rFont val="Arial"/>
        <family val="2"/>
      </rPr>
      <t>65359.</t>
    </r>
  </si>
  <si>
    <r>
      <t xml:space="preserve">3 </t>
    </r>
    <r>
      <rPr>
        <sz val="10"/>
        <rFont val="Arial"/>
        <family val="2"/>
      </rPr>
      <t xml:space="preserve">Από το συνολικό αριθμό των  54832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απασχολουμένων ανέρχεται σε </t>
    </r>
    <r>
      <rPr>
        <b/>
        <sz val="10"/>
        <rFont val="Arial"/>
        <family val="2"/>
      </rPr>
      <t>53659</t>
    </r>
  </si>
  <si>
    <r>
      <t xml:space="preserve">3 </t>
    </r>
    <r>
      <rPr>
        <sz val="10"/>
        <rFont val="Arial"/>
        <family val="2"/>
      </rPr>
      <t xml:space="preserve">Από το συνολικό αριθμό των 60533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απασχολουμένων ανέρχεται σε </t>
    </r>
    <r>
      <rPr>
        <b/>
        <sz val="10"/>
        <rFont val="Arial"/>
        <family val="2"/>
      </rPr>
      <t>59701.</t>
    </r>
  </si>
  <si>
    <r>
      <t xml:space="preserve">3 </t>
    </r>
    <r>
      <rPr>
        <sz val="10"/>
        <rFont val="Arial"/>
        <family val="2"/>
      </rPr>
      <t xml:space="preserve">Από το συνολικό αριθμό των 60781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απασχολουμένων ανέρχεται σε </t>
    </r>
    <r>
      <rPr>
        <b/>
        <sz val="10"/>
        <rFont val="Arial"/>
        <family val="2"/>
      </rPr>
      <t>59924.</t>
    </r>
  </si>
  <si>
    <r>
      <t xml:space="preserve">3 </t>
    </r>
    <r>
      <rPr>
        <sz val="10"/>
        <rFont val="Arial"/>
        <family val="2"/>
      </rPr>
      <t xml:space="preserve">Από το συνολικό αριθμό των  60349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απασχολουμένων ανέρχεται σε </t>
    </r>
    <r>
      <rPr>
        <b/>
        <sz val="10"/>
        <rFont val="Arial"/>
        <family val="2"/>
      </rPr>
      <t>59464.</t>
    </r>
  </si>
  <si>
    <r>
      <t xml:space="preserve">3 </t>
    </r>
    <r>
      <rPr>
        <sz val="10"/>
        <rFont val="Arial"/>
        <family val="2"/>
      </rPr>
      <t xml:space="preserve">Από το συνολικό αριθμό των 60349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απασχολουμένων ανέρχεται σε </t>
    </r>
    <r>
      <rPr>
        <b/>
        <sz val="10"/>
        <rFont val="Arial"/>
        <family val="2"/>
      </rPr>
      <t>59464.</t>
    </r>
  </si>
  <si>
    <r>
      <t xml:space="preserve">3 </t>
    </r>
    <r>
      <rPr>
        <sz val="10"/>
        <rFont val="Arial"/>
        <family val="2"/>
      </rPr>
      <t xml:space="preserve">Από το συνολικό αριθμό των 60368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απασχολουμένων ανέρχεται σε </t>
    </r>
    <r>
      <rPr>
        <b/>
        <sz val="10"/>
        <rFont val="Arial"/>
        <family val="2"/>
      </rPr>
      <t>59009.</t>
    </r>
  </si>
  <si>
    <r>
      <t xml:space="preserve">3 </t>
    </r>
    <r>
      <rPr>
        <sz val="10"/>
        <rFont val="Arial"/>
        <family val="2"/>
      </rPr>
      <t xml:space="preserve">Από το συνολικό αριθμό των 61842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απασχολουμένων ανέρχεται σε </t>
    </r>
    <r>
      <rPr>
        <b/>
        <sz val="10"/>
        <rFont val="Arial"/>
        <family val="2"/>
      </rPr>
      <t>60402.</t>
    </r>
  </si>
  <si>
    <r>
      <t xml:space="preserve">3 </t>
    </r>
    <r>
      <rPr>
        <sz val="10"/>
        <rFont val="Arial"/>
        <family val="2"/>
      </rPr>
      <t xml:space="preserve">Από το συνολικό αριθμό των 115365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απασχολουμένων ανέρχεται σε </t>
    </r>
    <r>
      <rPr>
        <b/>
        <sz val="10"/>
        <rFont val="Arial"/>
        <family val="2"/>
      </rPr>
      <t>113360.</t>
    </r>
  </si>
  <si>
    <r>
      <t xml:space="preserve">3 </t>
    </r>
    <r>
      <rPr>
        <sz val="10"/>
        <rFont val="Arial"/>
        <family val="2"/>
      </rPr>
      <t xml:space="preserve">Από το συνολικό αριθμό των 121149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απασχολουμένων ανέρχεται σε </t>
    </r>
    <r>
      <rPr>
        <b/>
        <sz val="10"/>
        <rFont val="Arial"/>
        <family val="2"/>
      </rPr>
      <t>118933.</t>
    </r>
  </si>
  <si>
    <r>
      <t xml:space="preserve">3 </t>
    </r>
    <r>
      <rPr>
        <sz val="10"/>
        <rFont val="Arial"/>
        <family val="2"/>
      </rPr>
      <t xml:space="preserve">Από το συνολικό αριθμό των  127281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απασχολουμένων ανέρχεται σε </t>
    </r>
    <r>
      <rPr>
        <b/>
        <sz val="10"/>
        <rFont val="Arial"/>
        <family val="2"/>
      </rPr>
      <t>124823.</t>
    </r>
  </si>
  <si>
    <r>
      <t xml:space="preserve">3 </t>
    </r>
    <r>
      <rPr>
        <sz val="10"/>
        <rFont val="Arial"/>
        <family val="2"/>
      </rPr>
      <t xml:space="preserve">Από το συνολικό αριθμό των 124970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απασχολουμένων ανέρχεται σε </t>
    </r>
    <r>
      <rPr>
        <b/>
        <sz val="10"/>
        <rFont val="Arial"/>
        <family val="2"/>
      </rPr>
      <t>122346.</t>
    </r>
  </si>
  <si>
    <r>
      <t xml:space="preserve">3 </t>
    </r>
    <r>
      <rPr>
        <sz val="10"/>
        <rFont val="Arial"/>
        <family val="2"/>
      </rPr>
      <t xml:space="preserve">Από το συνολικό αριθμό των 122191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απασχολουμένων ανέρχεται σε </t>
    </r>
    <r>
      <rPr>
        <b/>
        <sz val="10"/>
        <rFont val="Arial"/>
        <family val="2"/>
      </rPr>
      <t>119866.</t>
    </r>
  </si>
  <si>
    <r>
      <t xml:space="preserve">3 </t>
    </r>
    <r>
      <rPr>
        <sz val="10"/>
        <rFont val="Arial"/>
        <family val="2"/>
      </rPr>
      <t xml:space="preserve">Από το συνολικό αριθμό των 122191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απασχολουμένων ανέρχεται σε </t>
    </r>
    <r>
      <rPr>
        <b/>
        <sz val="10"/>
        <rFont val="Arial"/>
        <family val="2"/>
      </rPr>
      <t>119866.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</si>
</sst>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%"/>
    <numFmt numFmtId="190" formatCode="0.00000"/>
    <numFmt numFmtId="191" formatCode="0.0000"/>
    <numFmt numFmtId="192" formatCode="0.000%"/>
    <numFmt numFmtId="193" formatCode="_-* #,##0.0\ _Δ_ρ_χ_-;\-* #,##0.0\ _Δ_ρ_χ_-;_-* &quot;-&quot;?\ _Δ_ρ_χ_-;_-@_-"/>
    <numFmt numFmtId="194" formatCode="_-* #,##0.00\ _Δ_ρ_χ_-;\-* #,##0.00\ _Δ_ρ_χ_-;_-* &quot;-&quot;?\ _Δ_ρ_χ_-;_-@_-"/>
    <numFmt numFmtId="195" formatCode="0.000"/>
    <numFmt numFmtId="196" formatCode="[$-409]dddd\,\ mmmm\ dd\,\ yyyy"/>
    <numFmt numFmtId="197" formatCode="[$-408]d\-mmm\-yy;@"/>
    <numFmt numFmtId="198" formatCode="[$-408]dddd\,\ d\ mmmm\ yyyy"/>
    <numFmt numFmtId="199" formatCode="0.0000%"/>
    <numFmt numFmtId="200" formatCode="0.00000%"/>
    <numFmt numFmtId="201" formatCode="#,##0_ ;\-#,##0\ "/>
    <numFmt numFmtId="202" formatCode="0_ ;\-0\ 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288"/>
      <name val="Arial"/>
      <family val="2"/>
    </font>
    <font>
      <b/>
      <sz val="10"/>
      <color rgb="FF00228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9" fontId="0" fillId="0" borderId="0" xfId="59" applyFont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59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197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85" fontId="0" fillId="0" borderId="0" xfId="0" applyNumberForma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4" fillId="0" borderId="11" xfId="0" applyFont="1" applyBorder="1" applyAlignment="1">
      <alignment/>
    </xf>
    <xf numFmtId="185" fontId="0" fillId="0" borderId="0" xfId="59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0" fillId="0" borderId="12" xfId="0" applyNumberFormat="1" applyFont="1" applyBorder="1" applyAlignment="1">
      <alignment horizontal="right"/>
    </xf>
    <xf numFmtId="0" fontId="8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9" xfId="0" applyNumberFormat="1" applyFont="1" applyBorder="1" applyAlignment="1">
      <alignment horizontal="right"/>
    </xf>
    <xf numFmtId="14" fontId="4" fillId="0" borderId="20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9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0" fontId="46" fillId="33" borderId="21" xfId="0" applyFont="1" applyFill="1" applyBorder="1" applyAlignment="1">
      <alignment wrapText="1"/>
    </xf>
    <xf numFmtId="0" fontId="46" fillId="33" borderId="0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1" fontId="46" fillId="33" borderId="22" xfId="0" applyNumberFormat="1" applyFont="1" applyFill="1" applyBorder="1" applyAlignment="1">
      <alignment vertical="top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1" fontId="47" fillId="33" borderId="26" xfId="0" applyNumberFormat="1" applyFont="1" applyFill="1" applyBorder="1" applyAlignment="1">
      <alignment vertical="top" wrapText="1"/>
    </xf>
    <xf numFmtId="0" fontId="1" fillId="0" borderId="18" xfId="0" applyFont="1" applyBorder="1" applyAlignment="1">
      <alignment/>
    </xf>
    <xf numFmtId="1" fontId="46" fillId="33" borderId="22" xfId="0" applyNumberFormat="1" applyFont="1" applyFill="1" applyBorder="1" applyAlignment="1">
      <alignment wrapText="1"/>
    </xf>
    <xf numFmtId="1" fontId="46" fillId="33" borderId="27" xfId="0" applyNumberFormat="1" applyFont="1" applyFill="1" applyBorder="1" applyAlignment="1">
      <alignment wrapText="1"/>
    </xf>
    <xf numFmtId="1" fontId="47" fillId="33" borderId="26" xfId="0" applyNumberFormat="1" applyFont="1" applyFill="1" applyBorder="1" applyAlignment="1">
      <alignment wrapText="1"/>
    </xf>
    <xf numFmtId="189" fontId="46" fillId="33" borderId="28" xfId="0" applyNumberFormat="1" applyFont="1" applyFill="1" applyBorder="1" applyAlignment="1">
      <alignment wrapText="1"/>
    </xf>
    <xf numFmtId="10" fontId="47" fillId="33" borderId="29" xfId="0" applyNumberFormat="1" applyFont="1" applyFill="1" applyBorder="1" applyAlignment="1">
      <alignment wrapText="1"/>
    </xf>
    <xf numFmtId="1" fontId="46" fillId="33" borderId="28" xfId="0" applyNumberFormat="1" applyFont="1" applyFill="1" applyBorder="1" applyAlignment="1">
      <alignment wrapText="1"/>
    </xf>
    <xf numFmtId="1" fontId="47" fillId="33" borderId="29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47" fillId="33" borderId="0" xfId="0" applyNumberFormat="1" applyFont="1" applyFill="1" applyBorder="1" applyAlignment="1">
      <alignment vertical="top" wrapText="1"/>
    </xf>
    <xf numFmtId="1" fontId="47" fillId="33" borderId="0" xfId="0" applyNumberFormat="1" applyFont="1" applyFill="1" applyBorder="1" applyAlignment="1">
      <alignment wrapText="1"/>
    </xf>
    <xf numFmtId="10" fontId="47" fillId="33" borderId="0" xfId="0" applyNumberFormat="1" applyFont="1" applyFill="1" applyBorder="1" applyAlignment="1">
      <alignment wrapText="1"/>
    </xf>
    <xf numFmtId="0" fontId="8" fillId="0" borderId="30" xfId="0" applyFont="1" applyBorder="1" applyAlignment="1">
      <alignment vertical="center" wrapText="1"/>
    </xf>
    <xf numFmtId="1" fontId="46" fillId="33" borderId="31" xfId="0" applyNumberFormat="1" applyFont="1" applyFill="1" applyBorder="1" applyAlignment="1">
      <alignment wrapText="1"/>
    </xf>
    <xf numFmtId="189" fontId="46" fillId="33" borderId="32" xfId="0" applyNumberFormat="1" applyFont="1" applyFill="1" applyBorder="1" applyAlignment="1">
      <alignment wrapText="1"/>
    </xf>
    <xf numFmtId="197" fontId="0" fillId="0" borderId="0" xfId="0" applyNumberFormat="1" applyFont="1" applyAlignment="1">
      <alignment horizontal="left"/>
    </xf>
    <xf numFmtId="0" fontId="46" fillId="33" borderId="21" xfId="0" applyFont="1" applyFill="1" applyBorder="1" applyAlignment="1">
      <alignment vertical="top" wrapText="1"/>
    </xf>
    <xf numFmtId="1" fontId="47" fillId="33" borderId="33" xfId="0" applyNumberFormat="1" applyFont="1" applyFill="1" applyBorder="1" applyAlignment="1">
      <alignment wrapText="1"/>
    </xf>
    <xf numFmtId="1" fontId="46" fillId="33" borderId="12" xfId="0" applyNumberFormat="1" applyFont="1" applyFill="1" applyBorder="1" applyAlignment="1">
      <alignment wrapText="1"/>
    </xf>
    <xf numFmtId="1" fontId="46" fillId="33" borderId="13" xfId="0" applyNumberFormat="1" applyFont="1" applyFill="1" applyBorder="1" applyAlignment="1">
      <alignment wrapText="1"/>
    </xf>
    <xf numFmtId="1" fontId="47" fillId="33" borderId="22" xfId="0" applyNumberFormat="1" applyFont="1" applyFill="1" applyBorder="1" applyAlignment="1">
      <alignment wrapText="1"/>
    </xf>
    <xf numFmtId="1" fontId="47" fillId="33" borderId="28" xfId="0" applyNumberFormat="1" applyFont="1" applyFill="1" applyBorder="1" applyAlignment="1">
      <alignment vertical="top" wrapText="1"/>
    </xf>
    <xf numFmtId="1" fontId="47" fillId="33" borderId="32" xfId="0" applyNumberFormat="1" applyFont="1" applyFill="1" applyBorder="1" applyAlignment="1">
      <alignment vertical="top" wrapText="1"/>
    </xf>
    <xf numFmtId="1" fontId="47" fillId="33" borderId="29" xfId="0" applyNumberFormat="1" applyFont="1" applyFill="1" applyBorder="1" applyAlignment="1">
      <alignment vertical="top" wrapText="1"/>
    </xf>
    <xf numFmtId="1" fontId="46" fillId="33" borderId="14" xfId="0" applyNumberFormat="1" applyFont="1" applyFill="1" applyBorder="1" applyAlignment="1">
      <alignment wrapText="1"/>
    </xf>
    <xf numFmtId="1" fontId="46" fillId="33" borderId="26" xfId="0" applyNumberFormat="1" applyFont="1" applyFill="1" applyBorder="1" applyAlignment="1">
      <alignment wrapText="1"/>
    </xf>
    <xf numFmtId="1" fontId="47" fillId="33" borderId="19" xfId="0" applyNumberFormat="1" applyFont="1" applyFill="1" applyBorder="1" applyAlignment="1">
      <alignment wrapText="1"/>
    </xf>
    <xf numFmtId="1" fontId="47" fillId="33" borderId="16" xfId="0" applyNumberFormat="1" applyFont="1" applyFill="1" applyBorder="1" applyAlignment="1">
      <alignment wrapText="1"/>
    </xf>
    <xf numFmtId="1" fontId="47" fillId="33" borderId="17" xfId="0" applyNumberFormat="1" applyFont="1" applyFill="1" applyBorder="1" applyAlignment="1">
      <alignment wrapText="1"/>
    </xf>
    <xf numFmtId="1" fontId="46" fillId="33" borderId="34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zoomScalePageLayoutView="0" workbookViewId="0" topLeftCell="A174">
      <selection activeCell="G177" sqref="G177"/>
    </sheetView>
  </sheetViews>
  <sheetFormatPr defaultColWidth="9.140625" defaultRowHeight="12.75"/>
  <cols>
    <col min="1" max="1" width="57.00390625" style="0" customWidth="1"/>
    <col min="2" max="2" width="10.7109375" style="0" customWidth="1"/>
    <col min="3" max="3" width="11.57421875" style="0" customWidth="1"/>
    <col min="4" max="4" width="12.140625" style="0" customWidth="1"/>
    <col min="5" max="5" width="11.8515625" style="0" bestFit="1" customWidth="1"/>
    <col min="6" max="6" width="14.28125" style="0" customWidth="1"/>
    <col min="7" max="7" width="14.140625" style="0" customWidth="1"/>
  </cols>
  <sheetData>
    <row r="1" spans="1:7" ht="14.25">
      <c r="A1" s="87" t="s">
        <v>63</v>
      </c>
      <c r="B1" s="87"/>
      <c r="C1" s="87"/>
      <c r="D1" s="87"/>
      <c r="E1" s="87"/>
      <c r="F1" s="87"/>
      <c r="G1" s="87"/>
    </row>
    <row r="2" spans="1:7" ht="12.75">
      <c r="A2" s="90" t="s">
        <v>75</v>
      </c>
      <c r="B2" s="90"/>
      <c r="C2" s="90"/>
      <c r="D2" s="90"/>
      <c r="E2" s="90"/>
      <c r="F2" s="90"/>
      <c r="G2" s="90"/>
    </row>
    <row r="3" spans="1:6" ht="13.5" thickBot="1">
      <c r="A3" s="5"/>
      <c r="B3" s="5"/>
      <c r="C3" s="1"/>
      <c r="D3" s="1"/>
      <c r="E3" s="1"/>
      <c r="F3" s="1"/>
    </row>
    <row r="4" spans="1:7" ht="14.25" thickBot="1">
      <c r="A4" s="33" t="s">
        <v>29</v>
      </c>
      <c r="B4" s="38" t="s">
        <v>1</v>
      </c>
      <c r="C4" s="39" t="s">
        <v>2</v>
      </c>
      <c r="D4" s="39" t="s">
        <v>3</v>
      </c>
      <c r="E4" s="39" t="s">
        <v>4</v>
      </c>
      <c r="F4" s="40" t="s">
        <v>5</v>
      </c>
      <c r="G4" s="41" t="s">
        <v>53</v>
      </c>
    </row>
    <row r="5" spans="1:7" ht="15" customHeight="1">
      <c r="A5" s="49" t="s">
        <v>30</v>
      </c>
      <c r="B5" s="45">
        <f>'aliens by district'!C5+'europeans by district'!B5</f>
        <v>1826</v>
      </c>
      <c r="C5" s="45">
        <f>'aliens by district'!D5+'europeans by district'!C5</f>
        <v>945</v>
      </c>
      <c r="D5" s="45">
        <f>'aliens by district'!E5+'europeans by district'!D5</f>
        <v>1320</v>
      </c>
      <c r="E5" s="45">
        <f>'aliens by district'!F5+'europeans by district'!E5</f>
        <v>395</v>
      </c>
      <c r="F5" s="45">
        <f>'aliens by district'!G5+'europeans by district'!F5</f>
        <v>751</v>
      </c>
      <c r="G5" s="42">
        <f>SUM(B5:F5)</f>
        <v>5237</v>
      </c>
    </row>
    <row r="6" spans="1:7" ht="15" customHeight="1">
      <c r="A6" s="50" t="s">
        <v>31</v>
      </c>
      <c r="B6" s="45">
        <f>'aliens by district'!C6+'europeans by district'!B6</f>
        <v>43</v>
      </c>
      <c r="C6" s="45">
        <f>'aliens by district'!D6+'europeans by district'!C6</f>
        <v>29</v>
      </c>
      <c r="D6" s="45">
        <f>'aliens by district'!E6+'europeans by district'!D6</f>
        <v>79</v>
      </c>
      <c r="E6" s="45">
        <f>'aliens by district'!F6+'europeans by district'!E6</f>
        <v>13</v>
      </c>
      <c r="F6" s="45">
        <f>'aliens by district'!G6+'europeans by district'!F6</f>
        <v>6</v>
      </c>
      <c r="G6" s="43">
        <f aca="true" t="shared" si="0" ref="G6:G26">SUM(B6:F6)</f>
        <v>170</v>
      </c>
    </row>
    <row r="7" spans="1:7" ht="15" customHeight="1">
      <c r="A7" s="50" t="s">
        <v>32</v>
      </c>
      <c r="B7" s="45">
        <f>'aliens by district'!C7+'europeans by district'!B7</f>
        <v>5458</v>
      </c>
      <c r="C7" s="45">
        <f>'aliens by district'!D7+'europeans by district'!C7</f>
        <v>2208</v>
      </c>
      <c r="D7" s="45">
        <f>'aliens by district'!E7+'europeans by district'!D7</f>
        <v>1510</v>
      </c>
      <c r="E7" s="45">
        <f>'aliens by district'!F7+'europeans by district'!E7</f>
        <v>733</v>
      </c>
      <c r="F7" s="45">
        <f>'aliens by district'!G7+'europeans by district'!F7</f>
        <v>359</v>
      </c>
      <c r="G7" s="43">
        <f t="shared" si="0"/>
        <v>10268</v>
      </c>
    </row>
    <row r="8" spans="1:7" ht="23.25" customHeight="1">
      <c r="A8" s="50" t="s">
        <v>33</v>
      </c>
      <c r="B8" s="45">
        <f>'aliens by district'!C8+'europeans by district'!B8</f>
        <v>32</v>
      </c>
      <c r="C8" s="45">
        <f>'aliens by district'!D8+'europeans by district'!C8</f>
        <v>5</v>
      </c>
      <c r="D8" s="45">
        <f>'aliens by district'!E8+'europeans by district'!D8</f>
        <v>4</v>
      </c>
      <c r="E8" s="45">
        <f>'aliens by district'!F8+'europeans by district'!E8</f>
        <v>3</v>
      </c>
      <c r="F8" s="45">
        <f>'aliens by district'!G8+'europeans by district'!F8</f>
        <v>2</v>
      </c>
      <c r="G8" s="43">
        <f t="shared" si="0"/>
        <v>46</v>
      </c>
    </row>
    <row r="9" spans="1:7" ht="27" customHeight="1">
      <c r="A9" s="50" t="s">
        <v>34</v>
      </c>
      <c r="B9" s="45">
        <f>'aliens by district'!C9+'europeans by district'!B9</f>
        <v>225</v>
      </c>
      <c r="C9" s="45">
        <f>'aliens by district'!D9+'europeans by district'!C9</f>
        <v>89</v>
      </c>
      <c r="D9" s="45">
        <f>'aliens by district'!E9+'europeans by district'!D9</f>
        <v>29</v>
      </c>
      <c r="E9" s="45">
        <f>'aliens by district'!F9+'europeans by district'!E9</f>
        <v>19</v>
      </c>
      <c r="F9" s="45">
        <f>'aliens by district'!G9+'europeans by district'!F9</f>
        <v>3</v>
      </c>
      <c r="G9" s="43">
        <f t="shared" si="0"/>
        <v>365</v>
      </c>
    </row>
    <row r="10" spans="1:7" ht="15" customHeight="1">
      <c r="A10" s="50" t="s">
        <v>35</v>
      </c>
      <c r="B10" s="45">
        <f>'aliens by district'!C10+'europeans by district'!B10</f>
        <v>5177</v>
      </c>
      <c r="C10" s="45">
        <f>'aliens by district'!D10+'europeans by district'!C10</f>
        <v>3598</v>
      </c>
      <c r="D10" s="45">
        <f>'aliens by district'!E10+'europeans by district'!D10</f>
        <v>1660</v>
      </c>
      <c r="E10" s="45">
        <f>'aliens by district'!F10+'europeans by district'!E10</f>
        <v>2816</v>
      </c>
      <c r="F10" s="45">
        <f>'aliens by district'!G10+'europeans by district'!F10</f>
        <v>493</v>
      </c>
      <c r="G10" s="43">
        <f t="shared" si="0"/>
        <v>13744</v>
      </c>
    </row>
    <row r="11" spans="1:7" ht="27" customHeight="1">
      <c r="A11" s="50" t="s">
        <v>36</v>
      </c>
      <c r="B11" s="45">
        <f>'aliens by district'!C11+'europeans by district'!B11</f>
        <v>8104</v>
      </c>
      <c r="C11" s="45">
        <f>'aliens by district'!D11+'europeans by district'!C11</f>
        <v>4313</v>
      </c>
      <c r="D11" s="45">
        <f>'aliens by district'!E11+'europeans by district'!D11</f>
        <v>2590</v>
      </c>
      <c r="E11" s="45">
        <f>'aliens by district'!F11+'europeans by district'!E11</f>
        <v>1885</v>
      </c>
      <c r="F11" s="45">
        <f>'aliens by district'!G11+'europeans by district'!F11</f>
        <v>492</v>
      </c>
      <c r="G11" s="43">
        <f t="shared" si="0"/>
        <v>17384</v>
      </c>
    </row>
    <row r="12" spans="1:7" ht="15" customHeight="1">
      <c r="A12" s="50" t="s">
        <v>37</v>
      </c>
      <c r="B12" s="45">
        <f>'aliens by district'!C12+'europeans by district'!B12</f>
        <v>855</v>
      </c>
      <c r="C12" s="45">
        <f>'aliens by district'!D12+'europeans by district'!C12</f>
        <v>1949</v>
      </c>
      <c r="D12" s="45">
        <f>'aliens by district'!E12+'europeans by district'!D12</f>
        <v>398</v>
      </c>
      <c r="E12" s="45">
        <f>'aliens by district'!F12+'europeans by district'!E12</f>
        <v>139</v>
      </c>
      <c r="F12" s="45">
        <f>'aliens by district'!G12+'europeans by district'!F12</f>
        <v>58</v>
      </c>
      <c r="G12" s="43">
        <f t="shared" si="0"/>
        <v>3399</v>
      </c>
    </row>
    <row r="13" spans="1:7" ht="15" customHeight="1">
      <c r="A13" s="50" t="s">
        <v>39</v>
      </c>
      <c r="B13" s="45">
        <f>'aliens by district'!C13+'europeans by district'!B13</f>
        <v>485</v>
      </c>
      <c r="C13" s="45">
        <f>'aliens by district'!D13+'europeans by district'!C13</f>
        <v>1226</v>
      </c>
      <c r="D13" s="45">
        <f>'aliens by district'!E13+'europeans by district'!D13</f>
        <v>282</v>
      </c>
      <c r="E13" s="45">
        <f>'aliens by district'!F13+'europeans by district'!E13</f>
        <v>2277</v>
      </c>
      <c r="F13" s="45">
        <f>'aliens by district'!G13+'europeans by district'!F13</f>
        <v>687</v>
      </c>
      <c r="G13" s="43">
        <f t="shared" si="0"/>
        <v>4957</v>
      </c>
    </row>
    <row r="14" spans="1:7" ht="15" customHeight="1">
      <c r="A14" s="50" t="s">
        <v>40</v>
      </c>
      <c r="B14" s="45">
        <f>'aliens by district'!C14+'europeans by district'!B14</f>
        <v>4343</v>
      </c>
      <c r="C14" s="45">
        <f>'aliens by district'!D14+'europeans by district'!C14</f>
        <v>2429</v>
      </c>
      <c r="D14" s="45">
        <f>'aliens by district'!E14+'europeans by district'!D14</f>
        <v>1791</v>
      </c>
      <c r="E14" s="45">
        <f>'aliens by district'!F14+'europeans by district'!E14</f>
        <v>1428</v>
      </c>
      <c r="F14" s="45">
        <f>'aliens by district'!G14+'europeans by district'!F14</f>
        <v>560</v>
      </c>
      <c r="G14" s="43">
        <f t="shared" si="0"/>
        <v>10551</v>
      </c>
    </row>
    <row r="15" spans="1:7" ht="15" customHeight="1">
      <c r="A15" s="50" t="s">
        <v>41</v>
      </c>
      <c r="B15" s="45">
        <f>'aliens by district'!C15+'europeans by district'!B15</f>
        <v>970</v>
      </c>
      <c r="C15" s="45">
        <f>'aliens by district'!D15+'europeans by district'!C15</f>
        <v>639</v>
      </c>
      <c r="D15" s="45">
        <f>'aliens by district'!E15+'europeans by district'!D15</f>
        <v>81</v>
      </c>
      <c r="E15" s="45">
        <f>'aliens by district'!F15+'europeans by district'!E15</f>
        <v>72</v>
      </c>
      <c r="F15" s="45">
        <f>'aliens by district'!G15+'europeans by district'!F15</f>
        <v>20</v>
      </c>
      <c r="G15" s="43">
        <f t="shared" si="0"/>
        <v>1782</v>
      </c>
    </row>
    <row r="16" spans="1:7" ht="15" customHeight="1">
      <c r="A16" s="50" t="s">
        <v>42</v>
      </c>
      <c r="B16" s="45">
        <f>'aliens by district'!C16+'europeans by district'!B16</f>
        <v>824</v>
      </c>
      <c r="C16" s="45">
        <f>'aliens by district'!D16+'europeans by district'!C16</f>
        <v>777</v>
      </c>
      <c r="D16" s="45">
        <f>'aliens by district'!E16+'europeans by district'!D16</f>
        <v>42</v>
      </c>
      <c r="E16" s="45">
        <f>'aliens by district'!F16+'europeans by district'!E16</f>
        <v>66</v>
      </c>
      <c r="F16" s="45">
        <f>'aliens by district'!G16+'europeans by district'!F16</f>
        <v>5</v>
      </c>
      <c r="G16" s="43">
        <f t="shared" si="0"/>
        <v>1714</v>
      </c>
    </row>
    <row r="17" spans="1:7" ht="15" customHeight="1">
      <c r="A17" s="50" t="s">
        <v>43</v>
      </c>
      <c r="B17" s="45">
        <f>'aliens by district'!C17+'europeans by district'!B17</f>
        <v>149</v>
      </c>
      <c r="C17" s="45">
        <f>'aliens by district'!D17+'europeans by district'!C17</f>
        <v>217</v>
      </c>
      <c r="D17" s="45">
        <f>'aliens by district'!E17+'europeans by district'!D17</f>
        <v>88</v>
      </c>
      <c r="E17" s="45">
        <f>'aliens by district'!F17+'europeans by district'!E17</f>
        <v>143</v>
      </c>
      <c r="F17" s="45">
        <f>'aliens by district'!G17+'europeans by district'!F17</f>
        <v>48</v>
      </c>
      <c r="G17" s="43">
        <f t="shared" si="0"/>
        <v>645</v>
      </c>
    </row>
    <row r="18" spans="1:7" ht="15" customHeight="1">
      <c r="A18" s="50" t="s">
        <v>44</v>
      </c>
      <c r="B18" s="45">
        <f>'aliens by district'!C18+'europeans by district'!B18</f>
        <v>2061</v>
      </c>
      <c r="C18" s="45">
        <f>'aliens by district'!D18+'europeans by district'!C18</f>
        <v>1433</v>
      </c>
      <c r="D18" s="45">
        <f>'aliens by district'!E18+'europeans by district'!D18</f>
        <v>361</v>
      </c>
      <c r="E18" s="45">
        <f>'aliens by district'!F18+'europeans by district'!E18</f>
        <v>280</v>
      </c>
      <c r="F18" s="45">
        <f>'aliens by district'!G18+'europeans by district'!F18</f>
        <v>53</v>
      </c>
      <c r="G18" s="43">
        <f t="shared" si="0"/>
        <v>4188</v>
      </c>
    </row>
    <row r="19" spans="1:7" ht="15" customHeight="1">
      <c r="A19" s="50" t="s">
        <v>45</v>
      </c>
      <c r="B19" s="45">
        <f>'aliens by district'!C19+'europeans by district'!B19</f>
        <v>2179</v>
      </c>
      <c r="C19" s="45">
        <f>'aliens by district'!D19+'europeans by district'!C19</f>
        <v>858</v>
      </c>
      <c r="D19" s="45">
        <f>'aliens by district'!E19+'europeans by district'!D19</f>
        <v>441</v>
      </c>
      <c r="E19" s="45">
        <f>'aliens by district'!F19+'europeans by district'!E19</f>
        <v>252</v>
      </c>
      <c r="F19" s="45">
        <f>'aliens by district'!G19+'europeans by district'!F19</f>
        <v>123</v>
      </c>
      <c r="G19" s="43">
        <f t="shared" si="0"/>
        <v>3853</v>
      </c>
    </row>
    <row r="20" spans="1:7" ht="15" customHeight="1">
      <c r="A20" s="50" t="s">
        <v>46</v>
      </c>
      <c r="B20" s="45">
        <f>'aliens by district'!C20+'europeans by district'!B20</f>
        <v>2606</v>
      </c>
      <c r="C20" s="45">
        <f>'aliens by district'!D20+'europeans by district'!C20</f>
        <v>29</v>
      </c>
      <c r="D20" s="45">
        <f>'aliens by district'!E20+'europeans by district'!D20</f>
        <v>24</v>
      </c>
      <c r="E20" s="45">
        <f>'aliens by district'!F20+'europeans by district'!E20</f>
        <v>23</v>
      </c>
      <c r="F20" s="45">
        <f>'aliens by district'!G20+'europeans by district'!F20</f>
        <v>8</v>
      </c>
      <c r="G20" s="43">
        <f t="shared" si="0"/>
        <v>2690</v>
      </c>
    </row>
    <row r="21" spans="1:7" ht="15" customHeight="1">
      <c r="A21" s="50" t="s">
        <v>47</v>
      </c>
      <c r="B21" s="45">
        <f>'aliens by district'!C21+'europeans by district'!B21</f>
        <v>1048</v>
      </c>
      <c r="C21" s="45">
        <f>'aliens by district'!D21+'europeans by district'!C21</f>
        <v>484</v>
      </c>
      <c r="D21" s="45">
        <f>'aliens by district'!E21+'europeans by district'!D21</f>
        <v>179</v>
      </c>
      <c r="E21" s="45">
        <f>'aliens by district'!F21+'europeans by district'!E21</f>
        <v>154</v>
      </c>
      <c r="F21" s="45">
        <f>'aliens by district'!G21+'europeans by district'!F21</f>
        <v>35</v>
      </c>
      <c r="G21" s="43">
        <f t="shared" si="0"/>
        <v>1900</v>
      </c>
    </row>
    <row r="22" spans="1:7" ht="27" customHeight="1">
      <c r="A22" s="50" t="s">
        <v>48</v>
      </c>
      <c r="B22" s="45">
        <f>'aliens by district'!C22+'europeans by district'!B22</f>
        <v>958</v>
      </c>
      <c r="C22" s="45">
        <f>'aliens by district'!D22+'europeans by district'!C22</f>
        <v>585</v>
      </c>
      <c r="D22" s="45">
        <f>'aliens by district'!E22+'europeans by district'!D22</f>
        <v>214</v>
      </c>
      <c r="E22" s="45">
        <f>'aliens by district'!F22+'europeans by district'!E22</f>
        <v>272</v>
      </c>
      <c r="F22" s="45">
        <f>'aliens by district'!G22+'europeans by district'!F22</f>
        <v>65</v>
      </c>
      <c r="G22" s="43">
        <f t="shared" si="0"/>
        <v>2094</v>
      </c>
    </row>
    <row r="23" spans="1:7" ht="15" customHeight="1">
      <c r="A23" s="51" t="s">
        <v>49</v>
      </c>
      <c r="B23" s="45">
        <f>'aliens by district'!C23+'europeans by district'!B23</f>
        <v>762</v>
      </c>
      <c r="C23" s="45">
        <f>'aliens by district'!D23+'europeans by district'!C23</f>
        <v>318</v>
      </c>
      <c r="D23" s="45">
        <f>'aliens by district'!E23+'europeans by district'!D23</f>
        <v>233</v>
      </c>
      <c r="E23" s="45">
        <f>'aliens by district'!F23+'europeans by district'!E23</f>
        <v>242</v>
      </c>
      <c r="F23" s="45">
        <f>'aliens by district'!G23+'europeans by district'!F23</f>
        <v>171</v>
      </c>
      <c r="G23" s="43">
        <f t="shared" si="0"/>
        <v>1726</v>
      </c>
    </row>
    <row r="24" spans="1:7" ht="15" customHeight="1">
      <c r="A24" s="51" t="s">
        <v>50</v>
      </c>
      <c r="B24" s="45">
        <f>'aliens by district'!C24+'europeans by district'!B24</f>
        <v>712</v>
      </c>
      <c r="C24" s="45">
        <f>'aliens by district'!D24+'europeans by district'!C24</f>
        <v>550</v>
      </c>
      <c r="D24" s="45">
        <f>'aliens by district'!E24+'europeans by district'!D24</f>
        <v>198</v>
      </c>
      <c r="E24" s="45">
        <f>'aliens by district'!F24+'europeans by district'!E24</f>
        <v>473</v>
      </c>
      <c r="F24" s="45">
        <f>'aliens by district'!G24+'europeans by district'!F24</f>
        <v>208</v>
      </c>
      <c r="G24" s="44">
        <f t="shared" si="0"/>
        <v>2141</v>
      </c>
    </row>
    <row r="25" spans="1:7" ht="15" customHeight="1">
      <c r="A25" s="51" t="s">
        <v>51</v>
      </c>
      <c r="B25" s="45">
        <f>'aliens by district'!C25+'europeans by district'!B25</f>
        <v>12099</v>
      </c>
      <c r="C25" s="45">
        <f>'aliens by district'!D25+'europeans by district'!C25</f>
        <v>7442</v>
      </c>
      <c r="D25" s="45">
        <f>'aliens by district'!E25+'europeans by district'!D25</f>
        <v>3425</v>
      </c>
      <c r="E25" s="45">
        <f>'aliens by district'!F25+'europeans by district'!E25</f>
        <v>2078</v>
      </c>
      <c r="F25" s="45">
        <f>'aliens by district'!G25+'europeans by district'!F25</f>
        <v>1297</v>
      </c>
      <c r="G25" s="44">
        <f t="shared" si="0"/>
        <v>26341</v>
      </c>
    </row>
    <row r="26" spans="1:7" ht="15" customHeight="1" thickBot="1">
      <c r="A26" s="52" t="s">
        <v>52</v>
      </c>
      <c r="B26" s="45">
        <f>'aliens by district'!C26+'europeans by district'!B26</f>
        <v>170</v>
      </c>
      <c r="C26" s="45">
        <f>'aliens by district'!D26+'europeans by district'!C26</f>
        <v>0</v>
      </c>
      <c r="D26" s="45">
        <f>'aliens by district'!E26+'europeans by district'!D26</f>
        <v>0</v>
      </c>
      <c r="E26" s="45">
        <f>'aliens by district'!F26+'europeans by district'!E26</f>
        <v>0</v>
      </c>
      <c r="F26" s="45">
        <f>'aliens by district'!G26+'europeans by district'!F26</f>
        <v>0</v>
      </c>
      <c r="G26" s="44">
        <f t="shared" si="0"/>
        <v>170</v>
      </c>
    </row>
    <row r="27" spans="1:7" ht="15" customHeight="1" thickBot="1">
      <c r="A27" s="31" t="s">
        <v>0</v>
      </c>
      <c r="B27" s="47">
        <f aca="true" t="shared" si="1" ref="B27:G27">SUM(B5:B26)</f>
        <v>51086</v>
      </c>
      <c r="C27" s="47">
        <f t="shared" si="1"/>
        <v>30123</v>
      </c>
      <c r="D27" s="47">
        <f t="shared" si="1"/>
        <v>14949</v>
      </c>
      <c r="E27" s="47">
        <f t="shared" si="1"/>
        <v>13763</v>
      </c>
      <c r="F27" s="47">
        <f t="shared" si="1"/>
        <v>5444</v>
      </c>
      <c r="G27" s="54">
        <f t="shared" si="1"/>
        <v>115365</v>
      </c>
    </row>
    <row r="28" spans="1:7" ht="12.75">
      <c r="A28" s="62"/>
      <c r="B28" s="64"/>
      <c r="C28" s="64"/>
      <c r="D28" s="64"/>
      <c r="E28" s="64"/>
      <c r="F28" s="64"/>
      <c r="G28" s="64"/>
    </row>
    <row r="29" spans="1:7" ht="14.25">
      <c r="A29" s="15" t="s">
        <v>27</v>
      </c>
      <c r="B29" s="64"/>
      <c r="C29" s="64"/>
      <c r="D29" s="64"/>
      <c r="E29" s="64"/>
      <c r="F29" s="64"/>
      <c r="G29" s="64"/>
    </row>
    <row r="30" spans="1:7" ht="14.25">
      <c r="A30" s="91" t="s">
        <v>61</v>
      </c>
      <c r="B30" s="91"/>
      <c r="C30" s="91"/>
      <c r="D30" s="91"/>
      <c r="E30" s="91"/>
      <c r="F30" s="91"/>
      <c r="G30" s="91"/>
    </row>
    <row r="31" spans="1:7" ht="10.5" customHeight="1">
      <c r="A31" s="88"/>
      <c r="B31" s="88"/>
      <c r="C31" s="88"/>
      <c r="D31" s="88"/>
      <c r="E31" s="88"/>
      <c r="F31" s="88"/>
      <c r="G31" s="88"/>
    </row>
    <row r="32" spans="1:7" ht="12.75">
      <c r="A32" s="89" t="s">
        <v>90</v>
      </c>
      <c r="B32" s="89"/>
      <c r="C32" s="89"/>
      <c r="D32" s="89"/>
      <c r="E32" s="89"/>
      <c r="F32" s="89"/>
      <c r="G32" s="89"/>
    </row>
    <row r="33" spans="1:7" ht="12.75">
      <c r="A33" s="89"/>
      <c r="B33" s="89"/>
      <c r="C33" s="89"/>
      <c r="D33" s="89"/>
      <c r="E33" s="89"/>
      <c r="F33" s="89"/>
      <c r="G33" s="89"/>
    </row>
    <row r="34" spans="1:7" ht="12.75">
      <c r="A34" s="17"/>
      <c r="B34" s="17"/>
      <c r="C34" s="17"/>
      <c r="D34" s="17"/>
      <c r="E34" s="17"/>
      <c r="F34" s="17"/>
      <c r="G34" s="17"/>
    </row>
    <row r="35" spans="1:7" ht="12.75">
      <c r="A35" s="3" t="s">
        <v>7</v>
      </c>
      <c r="E35" s="92"/>
      <c r="F35" s="92"/>
      <c r="G35" s="92"/>
    </row>
    <row r="36" spans="1:7" ht="12.75">
      <c r="A36" s="3"/>
      <c r="E36" s="87"/>
      <c r="F36" s="87"/>
      <c r="G36" s="87"/>
    </row>
    <row r="37" spans="1:7" ht="12.75">
      <c r="A37" s="25" t="s">
        <v>70</v>
      </c>
      <c r="E37" s="18" t="s">
        <v>8</v>
      </c>
      <c r="F37" s="18"/>
      <c r="G37" s="18"/>
    </row>
    <row r="38" spans="1:7" ht="12.75">
      <c r="A38" s="14">
        <v>41046</v>
      </c>
      <c r="E38" s="12" t="s">
        <v>6</v>
      </c>
      <c r="F38" s="12"/>
      <c r="G38" s="12"/>
    </row>
    <row r="39" spans="1:7" ht="14.25">
      <c r="A39" s="87" t="s">
        <v>64</v>
      </c>
      <c r="B39" s="87"/>
      <c r="C39" s="87"/>
      <c r="D39" s="87"/>
      <c r="E39" s="87"/>
      <c r="F39" s="87"/>
      <c r="G39" s="87"/>
    </row>
    <row r="40" spans="1:7" ht="12.75">
      <c r="A40" s="90" t="s">
        <v>69</v>
      </c>
      <c r="B40" s="90"/>
      <c r="C40" s="90"/>
      <c r="D40" s="90"/>
      <c r="E40" s="90"/>
      <c r="F40" s="90"/>
      <c r="G40" s="90"/>
    </row>
    <row r="41" spans="1:6" ht="13.5" thickBot="1">
      <c r="A41" s="5"/>
      <c r="B41" s="5"/>
      <c r="C41" s="1"/>
      <c r="D41" s="1"/>
      <c r="E41" s="1"/>
      <c r="F41" s="1"/>
    </row>
    <row r="42" spans="1:7" ht="15" customHeight="1" thickBot="1">
      <c r="A42" s="33" t="s">
        <v>29</v>
      </c>
      <c r="B42" s="38" t="s">
        <v>1</v>
      </c>
      <c r="C42" s="39" t="s">
        <v>2</v>
      </c>
      <c r="D42" s="39" t="s">
        <v>3</v>
      </c>
      <c r="E42" s="39" t="s">
        <v>4</v>
      </c>
      <c r="F42" s="40" t="s">
        <v>5</v>
      </c>
      <c r="G42" s="41" t="s">
        <v>53</v>
      </c>
    </row>
    <row r="43" spans="1:7" ht="15" customHeight="1">
      <c r="A43" s="49" t="s">
        <v>30</v>
      </c>
      <c r="B43" s="45">
        <f>'aliens by district'!C42+'europeans by district'!B41</f>
        <v>1784</v>
      </c>
      <c r="C43" s="45">
        <f>'aliens by district'!D42+'europeans by district'!C41</f>
        <v>934</v>
      </c>
      <c r="D43" s="45">
        <f>'aliens by district'!E42+'europeans by district'!D41</f>
        <v>1403</v>
      </c>
      <c r="E43" s="45">
        <f>'aliens by district'!F42+'europeans by district'!E41</f>
        <v>415</v>
      </c>
      <c r="F43" s="45">
        <f>'aliens by district'!G42+'europeans by district'!F41</f>
        <v>780</v>
      </c>
      <c r="G43" s="42">
        <f>SUM(B43:F43)</f>
        <v>5316</v>
      </c>
    </row>
    <row r="44" spans="1:7" ht="15" customHeight="1">
      <c r="A44" s="50" t="s">
        <v>31</v>
      </c>
      <c r="B44" s="45">
        <f>'aliens by district'!C43+'europeans by district'!B42</f>
        <v>48</v>
      </c>
      <c r="C44" s="45">
        <f>'aliens by district'!D43+'europeans by district'!C42</f>
        <v>32</v>
      </c>
      <c r="D44" s="45">
        <f>'aliens by district'!E43+'europeans by district'!D42</f>
        <v>76</v>
      </c>
      <c r="E44" s="45">
        <f>'aliens by district'!F43+'europeans by district'!E42</f>
        <v>15</v>
      </c>
      <c r="F44" s="45">
        <f>'aliens by district'!G43+'europeans by district'!F42</f>
        <v>6</v>
      </c>
      <c r="G44" s="43">
        <f aca="true" t="shared" si="2" ref="G44:G64">SUM(B44:F44)</f>
        <v>177</v>
      </c>
    </row>
    <row r="45" spans="1:7" ht="15" customHeight="1">
      <c r="A45" s="50" t="s">
        <v>32</v>
      </c>
      <c r="B45" s="45">
        <f>'aliens by district'!C44+'europeans by district'!B43</f>
        <v>5548</v>
      </c>
      <c r="C45" s="45">
        <f>'aliens by district'!D44+'europeans by district'!C43</f>
        <v>2183</v>
      </c>
      <c r="D45" s="45">
        <f>'aliens by district'!E44+'europeans by district'!D43</f>
        <v>1516</v>
      </c>
      <c r="E45" s="45">
        <f>'aliens by district'!F44+'europeans by district'!E43</f>
        <v>741</v>
      </c>
      <c r="F45" s="45">
        <f>'aliens by district'!G44+'europeans by district'!F43</f>
        <v>373</v>
      </c>
      <c r="G45" s="43">
        <f t="shared" si="2"/>
        <v>10361</v>
      </c>
    </row>
    <row r="46" spans="1:7" ht="24">
      <c r="A46" s="50" t="s">
        <v>33</v>
      </c>
      <c r="B46" s="45">
        <f>'aliens by district'!C45+'europeans by district'!B44</f>
        <v>32</v>
      </c>
      <c r="C46" s="45">
        <f>'aliens by district'!D45+'europeans by district'!C44</f>
        <v>5</v>
      </c>
      <c r="D46" s="45">
        <f>'aliens by district'!E45+'europeans by district'!D44</f>
        <v>5</v>
      </c>
      <c r="E46" s="45">
        <f>'aliens by district'!F45+'europeans by district'!E44</f>
        <v>3</v>
      </c>
      <c r="F46" s="45">
        <f>'aliens by district'!G45+'europeans by district'!F44</f>
        <v>3</v>
      </c>
      <c r="G46" s="43">
        <f t="shared" si="2"/>
        <v>48</v>
      </c>
    </row>
    <row r="47" spans="1:7" ht="24">
      <c r="A47" s="50" t="s">
        <v>34</v>
      </c>
      <c r="B47" s="45">
        <f>'aliens by district'!C46+'europeans by district'!B45</f>
        <v>253</v>
      </c>
      <c r="C47" s="45">
        <f>'aliens by district'!D46+'europeans by district'!C45</f>
        <v>92</v>
      </c>
      <c r="D47" s="45">
        <f>'aliens by district'!E46+'europeans by district'!D45</f>
        <v>34</v>
      </c>
      <c r="E47" s="45">
        <f>'aliens by district'!F46+'europeans by district'!E45</f>
        <v>19</v>
      </c>
      <c r="F47" s="45">
        <f>'aliens by district'!G46+'europeans by district'!F45</f>
        <v>3</v>
      </c>
      <c r="G47" s="43">
        <f t="shared" si="2"/>
        <v>401</v>
      </c>
    </row>
    <row r="48" spans="1:7" ht="12.75">
      <c r="A48" s="50" t="s">
        <v>35</v>
      </c>
      <c r="B48" s="45">
        <f>'aliens by district'!C47+'europeans by district'!B46</f>
        <v>5165</v>
      </c>
      <c r="C48" s="45">
        <f>'aliens by district'!D47+'europeans by district'!C46</f>
        <v>3501</v>
      </c>
      <c r="D48" s="45">
        <f>'aliens by district'!E47+'europeans by district'!D46</f>
        <v>1629</v>
      </c>
      <c r="E48" s="45">
        <f>'aliens by district'!F47+'europeans by district'!E46</f>
        <v>2789</v>
      </c>
      <c r="F48" s="45">
        <f>'aliens by district'!G47+'europeans by district'!F46</f>
        <v>489</v>
      </c>
      <c r="G48" s="43">
        <f t="shared" si="2"/>
        <v>13573</v>
      </c>
    </row>
    <row r="49" spans="1:7" ht="24">
      <c r="A49" s="50" t="s">
        <v>36</v>
      </c>
      <c r="B49" s="45">
        <f>'aliens by district'!C48+'europeans by district'!B47</f>
        <v>8179</v>
      </c>
      <c r="C49" s="45">
        <f>'aliens by district'!D48+'europeans by district'!C47</f>
        <v>4306</v>
      </c>
      <c r="D49" s="45">
        <f>'aliens by district'!E48+'europeans by district'!D47</f>
        <v>2542</v>
      </c>
      <c r="E49" s="45">
        <f>'aliens by district'!F48+'europeans by district'!E47</f>
        <v>1911</v>
      </c>
      <c r="F49" s="45">
        <f>'aliens by district'!G48+'europeans by district'!F47</f>
        <v>630</v>
      </c>
      <c r="G49" s="43">
        <f t="shared" si="2"/>
        <v>17568</v>
      </c>
    </row>
    <row r="50" spans="1:7" ht="15" customHeight="1">
      <c r="A50" s="50" t="s">
        <v>37</v>
      </c>
      <c r="B50" s="45">
        <f>'aliens by district'!C49+'europeans by district'!B48</f>
        <v>1102</v>
      </c>
      <c r="C50" s="45">
        <f>'aliens by district'!D49+'europeans by district'!C48</f>
        <v>2436</v>
      </c>
      <c r="D50" s="45">
        <f>'aliens by district'!E49+'europeans by district'!D48</f>
        <v>467</v>
      </c>
      <c r="E50" s="45">
        <f>'aliens by district'!F49+'europeans by district'!E48</f>
        <v>167</v>
      </c>
      <c r="F50" s="45">
        <f>'aliens by district'!G49+'europeans by district'!F48</f>
        <v>60</v>
      </c>
      <c r="G50" s="43">
        <f t="shared" si="2"/>
        <v>4232</v>
      </c>
    </row>
    <row r="51" spans="1:7" ht="15" customHeight="1">
      <c r="A51" s="50" t="s">
        <v>39</v>
      </c>
      <c r="B51" s="45">
        <f>'aliens by district'!C50+'europeans by district'!B49</f>
        <v>649</v>
      </c>
      <c r="C51" s="45">
        <f>'aliens by district'!D50+'europeans by district'!C49</f>
        <v>1446</v>
      </c>
      <c r="D51" s="45">
        <f>'aliens by district'!E50+'europeans by district'!D49</f>
        <v>415</v>
      </c>
      <c r="E51" s="45">
        <f>'aliens by district'!F50+'europeans by district'!E49</f>
        <v>3017</v>
      </c>
      <c r="F51" s="45">
        <f>'aliens by district'!G50+'europeans by district'!F49</f>
        <v>1943</v>
      </c>
      <c r="G51" s="43">
        <f t="shared" si="2"/>
        <v>7470</v>
      </c>
    </row>
    <row r="52" spans="1:7" ht="15" customHeight="1">
      <c r="A52" s="50" t="s">
        <v>40</v>
      </c>
      <c r="B52" s="45">
        <f>'aliens by district'!C51+'europeans by district'!B50</f>
        <v>4441</v>
      </c>
      <c r="C52" s="45">
        <f>'aliens by district'!D51+'europeans by district'!C50</f>
        <v>2488</v>
      </c>
      <c r="D52" s="45">
        <f>'aliens by district'!E51+'europeans by district'!D50</f>
        <v>1928</v>
      </c>
      <c r="E52" s="45">
        <f>'aliens by district'!F51+'europeans by district'!E50</f>
        <v>1682</v>
      </c>
      <c r="F52" s="45">
        <f>'aliens by district'!G51+'europeans by district'!F50</f>
        <v>1129</v>
      </c>
      <c r="G52" s="43">
        <f t="shared" si="2"/>
        <v>11668</v>
      </c>
    </row>
    <row r="53" spans="1:7" ht="15" customHeight="1">
      <c r="A53" s="50" t="s">
        <v>41</v>
      </c>
      <c r="B53" s="45">
        <f>'aliens by district'!C52+'europeans by district'!B51</f>
        <v>979</v>
      </c>
      <c r="C53" s="45">
        <f>'aliens by district'!D52+'europeans by district'!C51</f>
        <v>633</v>
      </c>
      <c r="D53" s="45">
        <f>'aliens by district'!E52+'europeans by district'!D51</f>
        <v>77</v>
      </c>
      <c r="E53" s="45">
        <f>'aliens by district'!F52+'europeans by district'!E51</f>
        <v>67</v>
      </c>
      <c r="F53" s="45">
        <f>'aliens by district'!G52+'europeans by district'!F51</f>
        <v>22</v>
      </c>
      <c r="G53" s="43">
        <f t="shared" si="2"/>
        <v>1778</v>
      </c>
    </row>
    <row r="54" spans="1:7" ht="16.5" customHeight="1">
      <c r="A54" s="50" t="s">
        <v>42</v>
      </c>
      <c r="B54" s="45">
        <f>'aliens by district'!C53+'europeans by district'!B52</f>
        <v>875</v>
      </c>
      <c r="C54" s="45">
        <f>'aliens by district'!D53+'europeans by district'!C52</f>
        <v>835</v>
      </c>
      <c r="D54" s="45">
        <f>'aliens by district'!E53+'europeans by district'!D52</f>
        <v>44</v>
      </c>
      <c r="E54" s="45">
        <f>'aliens by district'!F53+'europeans by district'!E52</f>
        <v>66</v>
      </c>
      <c r="F54" s="45">
        <f>'aliens by district'!G53+'europeans by district'!F52</f>
        <v>7</v>
      </c>
      <c r="G54" s="43">
        <f t="shared" si="2"/>
        <v>1827</v>
      </c>
    </row>
    <row r="55" spans="1:7" ht="15" customHeight="1">
      <c r="A55" s="50" t="s">
        <v>43</v>
      </c>
      <c r="B55" s="45">
        <f>'aliens by district'!C54+'europeans by district'!B53</f>
        <v>163</v>
      </c>
      <c r="C55" s="45">
        <f>'aliens by district'!D54+'europeans by district'!C53</f>
        <v>237</v>
      </c>
      <c r="D55" s="45">
        <f>'aliens by district'!E54+'europeans by district'!D53</f>
        <v>89</v>
      </c>
      <c r="E55" s="45">
        <f>'aliens by district'!F54+'europeans by district'!E53</f>
        <v>165</v>
      </c>
      <c r="F55" s="45">
        <f>'aliens by district'!G54+'europeans by district'!F53</f>
        <v>54</v>
      </c>
      <c r="G55" s="43">
        <f t="shared" si="2"/>
        <v>708</v>
      </c>
    </row>
    <row r="56" spans="1:7" ht="15" customHeight="1">
      <c r="A56" s="50" t="s">
        <v>44</v>
      </c>
      <c r="B56" s="45">
        <f>'aliens by district'!C55+'europeans by district'!B54</f>
        <v>2157</v>
      </c>
      <c r="C56" s="45">
        <f>'aliens by district'!D55+'europeans by district'!C54</f>
        <v>1439</v>
      </c>
      <c r="D56" s="45">
        <f>'aliens by district'!E55+'europeans by district'!D54</f>
        <v>362</v>
      </c>
      <c r="E56" s="45">
        <f>'aliens by district'!F55+'europeans by district'!E54</f>
        <v>282</v>
      </c>
      <c r="F56" s="45">
        <f>'aliens by district'!G55+'europeans by district'!F54</f>
        <v>63</v>
      </c>
      <c r="G56" s="43">
        <f t="shared" si="2"/>
        <v>4303</v>
      </c>
    </row>
    <row r="57" spans="1:7" ht="15" customHeight="1">
      <c r="A57" s="50" t="s">
        <v>45</v>
      </c>
      <c r="B57" s="45">
        <f>'aliens by district'!C56+'europeans by district'!B55</f>
        <v>2396</v>
      </c>
      <c r="C57" s="45">
        <f>'aliens by district'!D56+'europeans by district'!C55</f>
        <v>993</v>
      </c>
      <c r="D57" s="45">
        <f>'aliens by district'!E56+'europeans by district'!D55</f>
        <v>435</v>
      </c>
      <c r="E57" s="45">
        <f>'aliens by district'!F56+'europeans by district'!E55</f>
        <v>276</v>
      </c>
      <c r="F57" s="45">
        <f>'aliens by district'!G56+'europeans by district'!F55</f>
        <v>160</v>
      </c>
      <c r="G57" s="43">
        <f t="shared" si="2"/>
        <v>4260</v>
      </c>
    </row>
    <row r="58" spans="1:7" ht="15" customHeight="1">
      <c r="A58" s="50" t="s">
        <v>46</v>
      </c>
      <c r="B58" s="45">
        <f>'aliens by district'!C57+'europeans by district'!B56</f>
        <v>2725</v>
      </c>
      <c r="C58" s="45">
        <f>'aliens by district'!D57+'europeans by district'!C56</f>
        <v>31</v>
      </c>
      <c r="D58" s="45">
        <f>'aliens by district'!E57+'europeans by district'!D56</f>
        <v>21</v>
      </c>
      <c r="E58" s="45">
        <f>'aliens by district'!F57+'europeans by district'!E56</f>
        <v>24</v>
      </c>
      <c r="F58" s="45">
        <f>'aliens by district'!G57+'europeans by district'!F56</f>
        <v>8</v>
      </c>
      <c r="G58" s="43">
        <f t="shared" si="2"/>
        <v>2809</v>
      </c>
    </row>
    <row r="59" spans="1:7" ht="15" customHeight="1">
      <c r="A59" s="50" t="s">
        <v>47</v>
      </c>
      <c r="B59" s="45">
        <f>'aliens by district'!C58+'europeans by district'!B57</f>
        <v>1085</v>
      </c>
      <c r="C59" s="45">
        <f>'aliens by district'!D58+'europeans by district'!C57</f>
        <v>488</v>
      </c>
      <c r="D59" s="45">
        <f>'aliens by district'!E58+'europeans by district'!D57</f>
        <v>176</v>
      </c>
      <c r="E59" s="45">
        <f>'aliens by district'!F58+'europeans by district'!E57</f>
        <v>152</v>
      </c>
      <c r="F59" s="45">
        <f>'aliens by district'!G58+'europeans by district'!F57</f>
        <v>34</v>
      </c>
      <c r="G59" s="43">
        <f t="shared" si="2"/>
        <v>1935</v>
      </c>
    </row>
    <row r="60" spans="1:7" ht="24">
      <c r="A60" s="50" t="s">
        <v>48</v>
      </c>
      <c r="B60" s="45">
        <f>'aliens by district'!C59+'europeans by district'!B58</f>
        <v>973</v>
      </c>
      <c r="C60" s="45">
        <f>'aliens by district'!D59+'europeans by district'!C58</f>
        <v>595</v>
      </c>
      <c r="D60" s="45">
        <f>'aliens by district'!E59+'europeans by district'!D58</f>
        <v>212</v>
      </c>
      <c r="E60" s="45">
        <f>'aliens by district'!F59+'europeans by district'!E58</f>
        <v>299</v>
      </c>
      <c r="F60" s="45">
        <f>'aliens by district'!G59+'europeans by district'!F58</f>
        <v>70</v>
      </c>
      <c r="G60" s="43">
        <f t="shared" si="2"/>
        <v>2149</v>
      </c>
    </row>
    <row r="61" spans="1:7" ht="15" customHeight="1">
      <c r="A61" s="51" t="s">
        <v>49</v>
      </c>
      <c r="B61" s="45">
        <f>'aliens by district'!C60+'europeans by district'!B59</f>
        <v>758</v>
      </c>
      <c r="C61" s="45">
        <f>'aliens by district'!D60+'europeans by district'!C59</f>
        <v>370</v>
      </c>
      <c r="D61" s="45">
        <f>'aliens by district'!E60+'europeans by district'!D59</f>
        <v>223</v>
      </c>
      <c r="E61" s="45">
        <f>'aliens by district'!F60+'europeans by district'!E59</f>
        <v>249</v>
      </c>
      <c r="F61" s="45">
        <f>'aliens by district'!G60+'europeans by district'!F59</f>
        <v>237</v>
      </c>
      <c r="G61" s="43">
        <f t="shared" si="2"/>
        <v>1837</v>
      </c>
    </row>
    <row r="62" spans="1:7" ht="15" customHeight="1">
      <c r="A62" s="51" t="s">
        <v>50</v>
      </c>
      <c r="B62" s="45">
        <f>'aliens by district'!C61+'europeans by district'!B60</f>
        <v>740</v>
      </c>
      <c r="C62" s="45">
        <f>'aliens by district'!D61+'europeans by district'!C60</f>
        <v>567</v>
      </c>
      <c r="D62" s="45">
        <f>'aliens by district'!E61+'europeans by district'!D60</f>
        <v>210</v>
      </c>
      <c r="E62" s="45">
        <f>'aliens by district'!F61+'europeans by district'!E60</f>
        <v>481</v>
      </c>
      <c r="F62" s="45">
        <f>'aliens by district'!G61+'europeans by district'!F60</f>
        <v>219</v>
      </c>
      <c r="G62" s="44">
        <f t="shared" si="2"/>
        <v>2217</v>
      </c>
    </row>
    <row r="63" spans="1:7" ht="15" customHeight="1">
      <c r="A63" s="51" t="s">
        <v>51</v>
      </c>
      <c r="B63" s="45">
        <f>'aliens by district'!C62+'europeans by district'!B61</f>
        <v>12155</v>
      </c>
      <c r="C63" s="45">
        <f>'aliens by district'!D62+'europeans by district'!C61</f>
        <v>7376</v>
      </c>
      <c r="D63" s="45">
        <f>'aliens by district'!E62+'europeans by district'!D61</f>
        <v>3455</v>
      </c>
      <c r="E63" s="45">
        <f>'aliens by district'!F62+'europeans by district'!E61</f>
        <v>2064</v>
      </c>
      <c r="F63" s="45">
        <f>'aliens by district'!G62+'europeans by district'!F61</f>
        <v>1288</v>
      </c>
      <c r="G63" s="44">
        <f t="shared" si="2"/>
        <v>26338</v>
      </c>
    </row>
    <row r="64" spans="1:7" ht="15" customHeight="1" thickBot="1">
      <c r="A64" s="52" t="s">
        <v>52</v>
      </c>
      <c r="B64" s="45">
        <f>'aliens by district'!C63+'europeans by district'!B62</f>
        <v>174</v>
      </c>
      <c r="C64" s="45">
        <f>'aliens by district'!D63+'europeans by district'!C62</f>
        <v>0</v>
      </c>
      <c r="D64" s="45">
        <f>'aliens by district'!E63+'europeans by district'!D62</f>
        <v>0</v>
      </c>
      <c r="E64" s="45">
        <f>'aliens by district'!F63+'europeans by district'!E62</f>
        <v>0</v>
      </c>
      <c r="F64" s="45">
        <f>'aliens by district'!G63+'europeans by district'!F62</f>
        <v>0</v>
      </c>
      <c r="G64" s="44">
        <f t="shared" si="2"/>
        <v>174</v>
      </c>
    </row>
    <row r="65" spans="1:7" ht="15" customHeight="1" thickBot="1">
      <c r="A65" s="31" t="s">
        <v>0</v>
      </c>
      <c r="B65" s="47">
        <f aca="true" t="shared" si="3" ref="B65:G65">SUM(B43:B64)</f>
        <v>52381</v>
      </c>
      <c r="C65" s="47">
        <f t="shared" si="3"/>
        <v>30987</v>
      </c>
      <c r="D65" s="47">
        <f t="shared" si="3"/>
        <v>15319</v>
      </c>
      <c r="E65" s="47">
        <f t="shared" si="3"/>
        <v>14884</v>
      </c>
      <c r="F65" s="47">
        <f t="shared" si="3"/>
        <v>7578</v>
      </c>
      <c r="G65" s="54">
        <f t="shared" si="3"/>
        <v>121149</v>
      </c>
    </row>
    <row r="66" spans="1:7" ht="12.75" customHeight="1">
      <c r="A66" s="62"/>
      <c r="B66" s="64"/>
      <c r="C66" s="64"/>
      <c r="D66" s="64"/>
      <c r="E66" s="64"/>
      <c r="F66" s="64"/>
      <c r="G66" s="64"/>
    </row>
    <row r="67" spans="1:7" ht="12.75" customHeight="1">
      <c r="A67" s="15" t="s">
        <v>27</v>
      </c>
      <c r="B67" s="64"/>
      <c r="C67" s="64"/>
      <c r="D67" s="64"/>
      <c r="E67" s="64"/>
      <c r="F67" s="64"/>
      <c r="G67" s="64"/>
    </row>
    <row r="68" spans="1:7" ht="12.75" customHeight="1">
      <c r="A68" s="91" t="s">
        <v>61</v>
      </c>
      <c r="B68" s="91"/>
      <c r="C68" s="91"/>
      <c r="D68" s="91"/>
      <c r="E68" s="91"/>
      <c r="F68" s="91"/>
      <c r="G68" s="91"/>
    </row>
    <row r="69" spans="1:7" ht="11.25" customHeight="1">
      <c r="A69" s="88"/>
      <c r="B69" s="88"/>
      <c r="C69" s="88"/>
      <c r="D69" s="88"/>
      <c r="E69" s="88"/>
      <c r="F69" s="88"/>
      <c r="G69" s="88"/>
    </row>
    <row r="70" spans="1:7" ht="12.75">
      <c r="A70" s="89" t="s">
        <v>91</v>
      </c>
      <c r="B70" s="89"/>
      <c r="C70" s="89"/>
      <c r="D70" s="89"/>
      <c r="E70" s="89"/>
      <c r="F70" s="89"/>
      <c r="G70" s="89"/>
    </row>
    <row r="71" spans="1:7" ht="12.75">
      <c r="A71" s="89"/>
      <c r="B71" s="89"/>
      <c r="C71" s="89"/>
      <c r="D71" s="89"/>
      <c r="E71" s="89"/>
      <c r="F71" s="89"/>
      <c r="G71" s="89"/>
    </row>
    <row r="72" spans="1:7" ht="12.75">
      <c r="A72" s="17"/>
      <c r="B72" s="17"/>
      <c r="C72" s="17"/>
      <c r="D72" s="17"/>
      <c r="E72" s="17"/>
      <c r="F72" s="17"/>
      <c r="G72" s="17"/>
    </row>
    <row r="73" spans="1:7" ht="12.75">
      <c r="A73" s="3" t="s">
        <v>7</v>
      </c>
      <c r="E73" s="92"/>
      <c r="F73" s="92"/>
      <c r="G73" s="92"/>
    </row>
    <row r="74" spans="1:7" ht="12.75">
      <c r="A74" s="3"/>
      <c r="E74" s="87"/>
      <c r="F74" s="87"/>
      <c r="G74" s="87"/>
    </row>
    <row r="75" spans="1:7" ht="12.75">
      <c r="A75" s="25" t="s">
        <v>70</v>
      </c>
      <c r="E75" s="18" t="s">
        <v>8</v>
      </c>
      <c r="F75" s="18"/>
      <c r="G75" s="18"/>
    </row>
    <row r="76" spans="1:7" ht="12.75">
      <c r="A76" s="14">
        <v>41046</v>
      </c>
      <c r="E76" s="12" t="s">
        <v>6</v>
      </c>
      <c r="F76" s="12"/>
      <c r="G76" s="12"/>
    </row>
    <row r="77" spans="1:7" ht="14.25">
      <c r="A77" s="87" t="s">
        <v>64</v>
      </c>
      <c r="B77" s="87"/>
      <c r="C77" s="87"/>
      <c r="D77" s="87"/>
      <c r="E77" s="87"/>
      <c r="F77" s="87"/>
      <c r="G77" s="87"/>
    </row>
    <row r="78" spans="1:7" ht="12.75">
      <c r="A78" s="90" t="s">
        <v>71</v>
      </c>
      <c r="B78" s="90"/>
      <c r="C78" s="90"/>
      <c r="D78" s="90"/>
      <c r="E78" s="90"/>
      <c r="F78" s="90"/>
      <c r="G78" s="90"/>
    </row>
    <row r="79" spans="1:6" ht="13.5" thickBot="1">
      <c r="A79" s="5"/>
      <c r="B79" s="5"/>
      <c r="C79" s="1"/>
      <c r="D79" s="1"/>
      <c r="E79" s="1"/>
      <c r="F79" s="1"/>
    </row>
    <row r="80" spans="1:7" ht="14.25" thickBot="1">
      <c r="A80" s="33" t="s">
        <v>29</v>
      </c>
      <c r="B80" s="38" t="s">
        <v>1</v>
      </c>
      <c r="C80" s="39" t="s">
        <v>2</v>
      </c>
      <c r="D80" s="39" t="s">
        <v>3</v>
      </c>
      <c r="E80" s="39" t="s">
        <v>4</v>
      </c>
      <c r="F80" s="40" t="s">
        <v>5</v>
      </c>
      <c r="G80" s="41" t="s">
        <v>53</v>
      </c>
    </row>
    <row r="81" spans="1:7" ht="15" customHeight="1">
      <c r="A81" s="49" t="s">
        <v>30</v>
      </c>
      <c r="B81" s="45">
        <f>'europeans by district'!B78+'aliens by district'!C79</f>
        <v>1734</v>
      </c>
      <c r="C81" s="45">
        <f>'europeans by district'!C78+'aliens by district'!D79</f>
        <v>806</v>
      </c>
      <c r="D81" s="45">
        <f>'europeans by district'!D78+'aliens by district'!E79</f>
        <v>1282</v>
      </c>
      <c r="E81" s="45">
        <f>'europeans by district'!E78+'aliens by district'!F79</f>
        <v>412</v>
      </c>
      <c r="F81" s="45">
        <f>'europeans by district'!F78+'aliens by district'!G79</f>
        <v>612</v>
      </c>
      <c r="G81" s="42">
        <f>SUM(B81:F81)</f>
        <v>4846</v>
      </c>
    </row>
    <row r="82" spans="1:7" ht="15" customHeight="1">
      <c r="A82" s="50" t="s">
        <v>31</v>
      </c>
      <c r="B82" s="45">
        <f>'europeans by district'!B79+'aliens by district'!C80</f>
        <v>50</v>
      </c>
      <c r="C82" s="45">
        <f>'europeans by district'!C79+'aliens by district'!D80</f>
        <v>30</v>
      </c>
      <c r="D82" s="45">
        <f>'europeans by district'!D79+'aliens by district'!E80</f>
        <v>80</v>
      </c>
      <c r="E82" s="45">
        <f>'europeans by district'!E79+'aliens by district'!F80</f>
        <v>16</v>
      </c>
      <c r="F82" s="45">
        <f>'europeans by district'!F79+'aliens by district'!G80</f>
        <v>6</v>
      </c>
      <c r="G82" s="43">
        <f aca="true" t="shared" si="4" ref="G82:G102">SUM(B82:F82)</f>
        <v>182</v>
      </c>
    </row>
    <row r="83" spans="1:7" ht="15" customHeight="1">
      <c r="A83" s="50" t="s">
        <v>32</v>
      </c>
      <c r="B83" s="45">
        <f>'europeans by district'!B80+'aliens by district'!C81</f>
        <v>5560</v>
      </c>
      <c r="C83" s="45">
        <f>'europeans by district'!C80+'aliens by district'!D81</f>
        <v>2252</v>
      </c>
      <c r="D83" s="45">
        <f>'europeans by district'!D80+'aliens by district'!E81</f>
        <v>1514</v>
      </c>
      <c r="E83" s="45">
        <f>'europeans by district'!E80+'aliens by district'!F81</f>
        <v>735</v>
      </c>
      <c r="F83" s="45">
        <f>'europeans by district'!F80+'aliens by district'!G81</f>
        <v>394</v>
      </c>
      <c r="G83" s="43">
        <f t="shared" si="4"/>
        <v>10455</v>
      </c>
    </row>
    <row r="84" spans="1:7" ht="24">
      <c r="A84" s="50" t="s">
        <v>33</v>
      </c>
      <c r="B84" s="45">
        <f>'europeans by district'!B81+'aliens by district'!C82</f>
        <v>32</v>
      </c>
      <c r="C84" s="45">
        <f>'europeans by district'!C81+'aliens by district'!D82</f>
        <v>7</v>
      </c>
      <c r="D84" s="45">
        <f>'europeans by district'!D81+'aliens by district'!E82</f>
        <v>5</v>
      </c>
      <c r="E84" s="45">
        <f>'europeans by district'!E81+'aliens by district'!F82</f>
        <v>1</v>
      </c>
      <c r="F84" s="45">
        <f>'europeans by district'!F81+'aliens by district'!G82</f>
        <v>3</v>
      </c>
      <c r="G84" s="43">
        <f t="shared" si="4"/>
        <v>48</v>
      </c>
    </row>
    <row r="85" spans="1:7" ht="24">
      <c r="A85" s="50" t="s">
        <v>34</v>
      </c>
      <c r="B85" s="45">
        <f>'europeans by district'!B82+'aliens by district'!C83</f>
        <v>269</v>
      </c>
      <c r="C85" s="45">
        <f>'europeans by district'!C82+'aliens by district'!D83</f>
        <v>91</v>
      </c>
      <c r="D85" s="45">
        <f>'europeans by district'!D82+'aliens by district'!E83</f>
        <v>40</v>
      </c>
      <c r="E85" s="45">
        <f>'europeans by district'!E82+'aliens by district'!F83</f>
        <v>18</v>
      </c>
      <c r="F85" s="45">
        <f>'europeans by district'!F82+'aliens by district'!G83</f>
        <v>3</v>
      </c>
      <c r="G85" s="43">
        <f t="shared" si="4"/>
        <v>421</v>
      </c>
    </row>
    <row r="86" spans="1:7" ht="15" customHeight="1">
      <c r="A86" s="50" t="s">
        <v>35</v>
      </c>
      <c r="B86" s="45">
        <f>'europeans by district'!B83+'aliens by district'!C84</f>
        <v>5101</v>
      </c>
      <c r="C86" s="45">
        <f>'europeans by district'!C83+'aliens by district'!D84</f>
        <v>3453</v>
      </c>
      <c r="D86" s="45">
        <f>'europeans by district'!D83+'aliens by district'!E84</f>
        <v>1575</v>
      </c>
      <c r="E86" s="45">
        <f>'europeans by district'!E83+'aliens by district'!F84</f>
        <v>2728</v>
      </c>
      <c r="F86" s="45">
        <f>'europeans by district'!F83+'aliens by district'!G84</f>
        <v>471</v>
      </c>
      <c r="G86" s="43">
        <f t="shared" si="4"/>
        <v>13328</v>
      </c>
    </row>
    <row r="87" spans="1:7" ht="24">
      <c r="A87" s="50" t="s">
        <v>36</v>
      </c>
      <c r="B87" s="45">
        <f>'europeans by district'!B84+'aliens by district'!C85</f>
        <v>8272</v>
      </c>
      <c r="C87" s="45">
        <f>'europeans by district'!C84+'aliens by district'!D85</f>
        <v>4263</v>
      </c>
      <c r="D87" s="45">
        <f>'europeans by district'!D84+'aliens by district'!E85</f>
        <v>2646</v>
      </c>
      <c r="E87" s="45">
        <f>'europeans by district'!E84+'aliens by district'!F85</f>
        <v>1979</v>
      </c>
      <c r="F87" s="45">
        <f>'europeans by district'!F84+'aliens by district'!G85</f>
        <v>787</v>
      </c>
      <c r="G87" s="43">
        <f t="shared" si="4"/>
        <v>17947</v>
      </c>
    </row>
    <row r="88" spans="1:7" ht="15" customHeight="1">
      <c r="A88" s="50" t="s">
        <v>37</v>
      </c>
      <c r="B88" s="45">
        <f>'europeans by district'!B85+'aliens by district'!C86</f>
        <v>1236</v>
      </c>
      <c r="C88" s="45">
        <f>'europeans by district'!C85+'aliens by district'!D86</f>
        <v>2704</v>
      </c>
      <c r="D88" s="45">
        <f>'europeans by district'!D85+'aliens by district'!E86</f>
        <v>536</v>
      </c>
      <c r="E88" s="45">
        <f>'europeans by district'!E85+'aliens by district'!F86</f>
        <v>205</v>
      </c>
      <c r="F88" s="45">
        <f>'europeans by district'!F85+'aliens by district'!G86</f>
        <v>77</v>
      </c>
      <c r="G88" s="43">
        <f t="shared" si="4"/>
        <v>4758</v>
      </c>
    </row>
    <row r="89" spans="1:7" ht="15" customHeight="1">
      <c r="A89" s="50" t="s">
        <v>39</v>
      </c>
      <c r="B89" s="45">
        <f>'europeans by district'!B86+'aliens by district'!C87</f>
        <v>832</v>
      </c>
      <c r="C89" s="45">
        <f>'europeans by district'!C86+'aliens by district'!D87</f>
        <v>1802</v>
      </c>
      <c r="D89" s="45">
        <f>'europeans by district'!D86+'aliens by district'!E87</f>
        <v>512</v>
      </c>
      <c r="E89" s="45">
        <f>'europeans by district'!E86+'aliens by district'!F87</f>
        <v>3606</v>
      </c>
      <c r="F89" s="45">
        <f>'europeans by district'!F86+'aliens by district'!G87</f>
        <v>3719</v>
      </c>
      <c r="G89" s="43">
        <f t="shared" si="4"/>
        <v>10471</v>
      </c>
    </row>
    <row r="90" spans="1:7" ht="15" customHeight="1">
      <c r="A90" s="50" t="s">
        <v>40</v>
      </c>
      <c r="B90" s="45">
        <f>'europeans by district'!B87+'aliens by district'!C88</f>
        <v>4672</v>
      </c>
      <c r="C90" s="45">
        <f>'europeans by district'!C87+'aliens by district'!D88</f>
        <v>2737</v>
      </c>
      <c r="D90" s="45">
        <f>'europeans by district'!D87+'aliens by district'!E88</f>
        <v>2071</v>
      </c>
      <c r="E90" s="45">
        <f>'europeans by district'!E87+'aliens by district'!F88</f>
        <v>2046</v>
      </c>
      <c r="F90" s="45">
        <f>'europeans by district'!F87+'aliens by district'!G88</f>
        <v>2259</v>
      </c>
      <c r="G90" s="43">
        <f t="shared" si="4"/>
        <v>13785</v>
      </c>
    </row>
    <row r="91" spans="1:7" ht="15" customHeight="1">
      <c r="A91" s="50" t="s">
        <v>41</v>
      </c>
      <c r="B91" s="45">
        <f>'europeans by district'!B88+'aliens by district'!C89</f>
        <v>1011</v>
      </c>
      <c r="C91" s="45">
        <f>'europeans by district'!C88+'aliens by district'!D89</f>
        <v>633</v>
      </c>
      <c r="D91" s="45">
        <f>'europeans by district'!D88+'aliens by district'!E89</f>
        <v>72</v>
      </c>
      <c r="E91" s="45">
        <f>'europeans by district'!E88+'aliens by district'!F89</f>
        <v>75</v>
      </c>
      <c r="F91" s="45">
        <f>'europeans by district'!F88+'aliens by district'!G89</f>
        <v>28</v>
      </c>
      <c r="G91" s="43">
        <f t="shared" si="4"/>
        <v>1819</v>
      </c>
    </row>
    <row r="92" spans="1:7" ht="15" customHeight="1">
      <c r="A92" s="50" t="s">
        <v>42</v>
      </c>
      <c r="B92" s="45">
        <f>'europeans by district'!B89+'aliens by district'!C90</f>
        <v>903</v>
      </c>
      <c r="C92" s="45">
        <f>'europeans by district'!C89+'aliens by district'!D90</f>
        <v>883</v>
      </c>
      <c r="D92" s="45">
        <f>'europeans by district'!D89+'aliens by district'!E90</f>
        <v>45</v>
      </c>
      <c r="E92" s="45">
        <f>'europeans by district'!E89+'aliens by district'!F90</f>
        <v>73</v>
      </c>
      <c r="F92" s="45">
        <f>'europeans by district'!F89+'aliens by district'!G90</f>
        <v>8</v>
      </c>
      <c r="G92" s="43">
        <f t="shared" si="4"/>
        <v>1912</v>
      </c>
    </row>
    <row r="93" spans="1:7" ht="15" customHeight="1">
      <c r="A93" s="50" t="s">
        <v>43</v>
      </c>
      <c r="B93" s="45">
        <f>'europeans by district'!B90+'aliens by district'!C91</f>
        <v>209</v>
      </c>
      <c r="C93" s="45">
        <f>'europeans by district'!C90+'aliens by district'!D91</f>
        <v>264</v>
      </c>
      <c r="D93" s="45">
        <f>'europeans by district'!D90+'aliens by district'!E91</f>
        <v>80</v>
      </c>
      <c r="E93" s="45">
        <f>'europeans by district'!E90+'aliens by district'!F91</f>
        <v>185</v>
      </c>
      <c r="F93" s="45">
        <f>'europeans by district'!F90+'aliens by district'!G91</f>
        <v>59</v>
      </c>
      <c r="G93" s="43">
        <f t="shared" si="4"/>
        <v>797</v>
      </c>
    </row>
    <row r="94" spans="1:7" ht="15" customHeight="1">
      <c r="A94" s="50" t="s">
        <v>44</v>
      </c>
      <c r="B94" s="45">
        <f>'europeans by district'!B91+'aliens by district'!C92</f>
        <v>2375</v>
      </c>
      <c r="C94" s="45">
        <f>'europeans by district'!C91+'aliens by district'!D92</f>
        <v>1515</v>
      </c>
      <c r="D94" s="45">
        <f>'europeans by district'!D91+'aliens by district'!E92</f>
        <v>384</v>
      </c>
      <c r="E94" s="45">
        <f>'europeans by district'!E91+'aliens by district'!F92</f>
        <v>299</v>
      </c>
      <c r="F94" s="45">
        <f>'europeans by district'!F91+'aliens by district'!G92</f>
        <v>63</v>
      </c>
      <c r="G94" s="43">
        <f t="shared" si="4"/>
        <v>4636</v>
      </c>
    </row>
    <row r="95" spans="1:7" ht="15" customHeight="1">
      <c r="A95" s="50" t="s">
        <v>45</v>
      </c>
      <c r="B95" s="45">
        <f>'europeans by district'!B92+'aliens by district'!C93</f>
        <v>2609</v>
      </c>
      <c r="C95" s="45">
        <f>'europeans by district'!C92+'aliens by district'!D93</f>
        <v>1065</v>
      </c>
      <c r="D95" s="45">
        <f>'europeans by district'!D92+'aliens by district'!E93</f>
        <v>461</v>
      </c>
      <c r="E95" s="45">
        <f>'europeans by district'!E92+'aliens by district'!F93</f>
        <v>305</v>
      </c>
      <c r="F95" s="45">
        <f>'europeans by district'!F92+'aliens by district'!G93</f>
        <v>191</v>
      </c>
      <c r="G95" s="43">
        <f t="shared" si="4"/>
        <v>4631</v>
      </c>
    </row>
    <row r="96" spans="1:7" ht="18" customHeight="1">
      <c r="A96" s="50" t="s">
        <v>46</v>
      </c>
      <c r="B96" s="45">
        <f>'europeans by district'!B93+'aliens by district'!C94</f>
        <v>2688</v>
      </c>
      <c r="C96" s="45">
        <f>'europeans by district'!C93+'aliens by district'!D94</f>
        <v>29</v>
      </c>
      <c r="D96" s="45">
        <f>'europeans by district'!D93+'aliens by district'!E94</f>
        <v>21</v>
      </c>
      <c r="E96" s="45">
        <f>'europeans by district'!E93+'aliens by district'!F94</f>
        <v>23</v>
      </c>
      <c r="F96" s="45">
        <f>'europeans by district'!F93+'aliens by district'!G94</f>
        <v>13</v>
      </c>
      <c r="G96" s="43">
        <f t="shared" si="4"/>
        <v>2774</v>
      </c>
    </row>
    <row r="97" spans="1:7" ht="15" customHeight="1">
      <c r="A97" s="50" t="s">
        <v>47</v>
      </c>
      <c r="B97" s="45">
        <f>'europeans by district'!B94+'aliens by district'!C95</f>
        <v>950</v>
      </c>
      <c r="C97" s="45">
        <f>'europeans by district'!C94+'aliens by district'!D95</f>
        <v>415</v>
      </c>
      <c r="D97" s="45">
        <f>'europeans by district'!D94+'aliens by district'!E95</f>
        <v>161</v>
      </c>
      <c r="E97" s="45">
        <f>'europeans by district'!E94+'aliens by district'!F95</f>
        <v>137</v>
      </c>
      <c r="F97" s="45">
        <f>'europeans by district'!F94+'aliens by district'!G95</f>
        <v>23</v>
      </c>
      <c r="G97" s="43">
        <f t="shared" si="4"/>
        <v>1686</v>
      </c>
    </row>
    <row r="98" spans="1:7" ht="24">
      <c r="A98" s="50" t="s">
        <v>48</v>
      </c>
      <c r="B98" s="45">
        <f>'europeans by district'!B95+'aliens by district'!C96</f>
        <v>975</v>
      </c>
      <c r="C98" s="45">
        <f>'europeans by district'!C95+'aliens by district'!D96</f>
        <v>594</v>
      </c>
      <c r="D98" s="45">
        <f>'europeans by district'!D95+'aliens by district'!E96</f>
        <v>215</v>
      </c>
      <c r="E98" s="45">
        <f>'europeans by district'!E95+'aliens by district'!F96</f>
        <v>286</v>
      </c>
      <c r="F98" s="45">
        <f>'europeans by district'!F95+'aliens by district'!G96</f>
        <v>81</v>
      </c>
      <c r="G98" s="43">
        <f t="shared" si="4"/>
        <v>2151</v>
      </c>
    </row>
    <row r="99" spans="1:7" ht="15" customHeight="1">
      <c r="A99" s="51" t="s">
        <v>49</v>
      </c>
      <c r="B99" s="45">
        <f>'europeans by district'!B96+'aliens by district'!C97</f>
        <v>751</v>
      </c>
      <c r="C99" s="45">
        <f>'europeans by district'!C96+'aliens by district'!D97</f>
        <v>349</v>
      </c>
      <c r="D99" s="45">
        <f>'europeans by district'!D96+'aliens by district'!E97</f>
        <v>190</v>
      </c>
      <c r="E99" s="45">
        <f>'europeans by district'!E96+'aliens by district'!F97</f>
        <v>264</v>
      </c>
      <c r="F99" s="45">
        <f>'europeans by district'!F96+'aliens by district'!G97</f>
        <v>346</v>
      </c>
      <c r="G99" s="43">
        <f t="shared" si="4"/>
        <v>1900</v>
      </c>
    </row>
    <row r="100" spans="1:7" ht="15" customHeight="1">
      <c r="A100" s="51" t="s">
        <v>50</v>
      </c>
      <c r="B100" s="45">
        <f>'europeans by district'!B97+'aliens by district'!C98</f>
        <v>747</v>
      </c>
      <c r="C100" s="45">
        <f>'europeans by district'!C97+'aliens by district'!D98</f>
        <v>578</v>
      </c>
      <c r="D100" s="45">
        <f>'europeans by district'!D97+'aliens by district'!E98</f>
        <v>232</v>
      </c>
      <c r="E100" s="45">
        <f>'europeans by district'!E97+'aliens by district'!F98</f>
        <v>531</v>
      </c>
      <c r="F100" s="45">
        <f>'europeans by district'!F97+'aliens by district'!G98</f>
        <v>343</v>
      </c>
      <c r="G100" s="44">
        <f t="shared" si="4"/>
        <v>2431</v>
      </c>
    </row>
    <row r="101" spans="1:7" ht="15" customHeight="1">
      <c r="A101" s="51" t="s">
        <v>51</v>
      </c>
      <c r="B101" s="45">
        <f>'europeans by district'!B98+'aliens by district'!C99</f>
        <v>12121</v>
      </c>
      <c r="C101" s="45">
        <f>'europeans by district'!C98+'aliens by district'!D99</f>
        <v>7292</v>
      </c>
      <c r="D101" s="45">
        <f>'europeans by district'!D98+'aliens by district'!E99</f>
        <v>3411</v>
      </c>
      <c r="E101" s="45">
        <f>'europeans by district'!E98+'aliens by district'!F99</f>
        <v>2011</v>
      </c>
      <c r="F101" s="45">
        <f>'europeans by district'!F98+'aliens by district'!G99</f>
        <v>1292</v>
      </c>
      <c r="G101" s="44">
        <f t="shared" si="4"/>
        <v>26127</v>
      </c>
    </row>
    <row r="102" spans="1:7" ht="15" customHeight="1" thickBot="1">
      <c r="A102" s="52" t="s">
        <v>52</v>
      </c>
      <c r="B102" s="45">
        <f>'europeans by district'!B99+'aliens by district'!C100</f>
        <v>176</v>
      </c>
      <c r="C102" s="45">
        <f>'europeans by district'!C99+'aliens by district'!D100</f>
        <v>0</v>
      </c>
      <c r="D102" s="45">
        <f>'europeans by district'!D99+'aliens by district'!E100</f>
        <v>0</v>
      </c>
      <c r="E102" s="45">
        <f>'europeans by district'!E99+'aliens by district'!F100</f>
        <v>0</v>
      </c>
      <c r="F102" s="45">
        <f>'europeans by district'!F99+'aliens by district'!G100</f>
        <v>0</v>
      </c>
      <c r="G102" s="44">
        <f t="shared" si="4"/>
        <v>176</v>
      </c>
    </row>
    <row r="103" spans="1:7" ht="15" customHeight="1" thickBot="1">
      <c r="A103" s="31" t="s">
        <v>0</v>
      </c>
      <c r="B103" s="47">
        <f aca="true" t="shared" si="5" ref="B103:G103">SUM(B81:B102)</f>
        <v>53273</v>
      </c>
      <c r="C103" s="47">
        <f t="shared" si="5"/>
        <v>31762</v>
      </c>
      <c r="D103" s="47">
        <f t="shared" si="5"/>
        <v>15533</v>
      </c>
      <c r="E103" s="47">
        <f t="shared" si="5"/>
        <v>15935</v>
      </c>
      <c r="F103" s="47">
        <f t="shared" si="5"/>
        <v>10778</v>
      </c>
      <c r="G103" s="54">
        <f t="shared" si="5"/>
        <v>127281</v>
      </c>
    </row>
    <row r="104" spans="1:7" ht="15" customHeight="1">
      <c r="A104" s="62"/>
      <c r="B104" s="64"/>
      <c r="C104" s="64"/>
      <c r="D104" s="64"/>
      <c r="E104" s="64"/>
      <c r="F104" s="64"/>
      <c r="G104" s="64"/>
    </row>
    <row r="105" spans="1:7" ht="15" customHeight="1">
      <c r="A105" s="15" t="s">
        <v>27</v>
      </c>
      <c r="B105" s="64"/>
      <c r="C105" s="64"/>
      <c r="D105" s="64"/>
      <c r="E105" s="64"/>
      <c r="F105" s="64"/>
      <c r="G105" s="64"/>
    </row>
    <row r="106" spans="1:7" ht="14.25">
      <c r="A106" s="91" t="s">
        <v>61</v>
      </c>
      <c r="B106" s="91"/>
      <c r="C106" s="91"/>
      <c r="D106" s="91"/>
      <c r="E106" s="91"/>
      <c r="F106" s="91"/>
      <c r="G106" s="91"/>
    </row>
    <row r="107" spans="1:7" ht="12.75">
      <c r="A107" s="89" t="s">
        <v>92</v>
      </c>
      <c r="B107" s="89"/>
      <c r="C107" s="89"/>
      <c r="D107" s="89"/>
      <c r="E107" s="89"/>
      <c r="F107" s="89"/>
      <c r="G107" s="89"/>
    </row>
    <row r="108" spans="1:7" ht="12.75">
      <c r="A108" s="89"/>
      <c r="B108" s="89"/>
      <c r="C108" s="89"/>
      <c r="D108" s="89"/>
      <c r="E108" s="89"/>
      <c r="F108" s="89"/>
      <c r="G108" s="89"/>
    </row>
    <row r="109" spans="1:7" ht="12.75">
      <c r="A109" s="17"/>
      <c r="B109" s="17"/>
      <c r="C109" s="17"/>
      <c r="D109" s="17"/>
      <c r="E109" s="17"/>
      <c r="F109" s="17"/>
      <c r="G109" s="17"/>
    </row>
    <row r="110" spans="1:7" ht="12.75">
      <c r="A110" s="3" t="s">
        <v>7</v>
      </c>
      <c r="E110" s="92"/>
      <c r="F110" s="92"/>
      <c r="G110" s="92"/>
    </row>
    <row r="111" spans="1:7" ht="12.75">
      <c r="A111" s="3"/>
      <c r="E111" s="87"/>
      <c r="F111" s="87"/>
      <c r="G111" s="87"/>
    </row>
    <row r="112" spans="1:7" ht="12.75">
      <c r="A112" s="25" t="s">
        <v>70</v>
      </c>
      <c r="E112" s="18" t="s">
        <v>8</v>
      </c>
      <c r="F112" s="18"/>
      <c r="G112" s="18"/>
    </row>
    <row r="113" spans="1:7" ht="12.75">
      <c r="A113" s="14">
        <v>41046</v>
      </c>
      <c r="E113" s="12" t="s">
        <v>6</v>
      </c>
      <c r="F113" s="12"/>
      <c r="G113" s="12"/>
    </row>
    <row r="114" spans="1:7" ht="12.75">
      <c r="A114" s="14"/>
      <c r="E114" s="12"/>
      <c r="F114" s="12"/>
      <c r="G114" s="12"/>
    </row>
    <row r="115" spans="1:7" ht="14.25">
      <c r="A115" s="87" t="s">
        <v>64</v>
      </c>
      <c r="B115" s="87"/>
      <c r="C115" s="87"/>
      <c r="D115" s="87"/>
      <c r="E115" s="87"/>
      <c r="F115" s="87"/>
      <c r="G115" s="87"/>
    </row>
    <row r="116" spans="1:7" ht="12.75">
      <c r="A116" s="90" t="s">
        <v>72</v>
      </c>
      <c r="B116" s="90"/>
      <c r="C116" s="90"/>
      <c r="D116" s="90"/>
      <c r="E116" s="90"/>
      <c r="F116" s="90"/>
      <c r="G116" s="90"/>
    </row>
    <row r="117" spans="1:6" ht="13.5" thickBot="1">
      <c r="A117" s="5"/>
      <c r="B117" s="5"/>
      <c r="C117" s="1"/>
      <c r="D117" s="1"/>
      <c r="E117" s="1"/>
      <c r="F117" s="1"/>
    </row>
    <row r="118" spans="1:7" ht="14.25" thickBot="1">
      <c r="A118" s="33" t="s">
        <v>29</v>
      </c>
      <c r="B118" s="38" t="s">
        <v>1</v>
      </c>
      <c r="C118" s="39" t="s">
        <v>2</v>
      </c>
      <c r="D118" s="39" t="s">
        <v>3</v>
      </c>
      <c r="E118" s="39" t="s">
        <v>4</v>
      </c>
      <c r="F118" s="40" t="s">
        <v>5</v>
      </c>
      <c r="G118" s="41" t="s">
        <v>53</v>
      </c>
    </row>
    <row r="119" spans="1:7" ht="15" customHeight="1">
      <c r="A119" s="28" t="s">
        <v>30</v>
      </c>
      <c r="B119" s="45">
        <f>'europeans by district'!B117+'aliens by district'!C116</f>
        <v>1713</v>
      </c>
      <c r="C119" s="45">
        <f>'europeans by district'!C117+'aliens by district'!D116</f>
        <v>789</v>
      </c>
      <c r="D119" s="45">
        <f>'europeans by district'!D117+'aliens by district'!E116</f>
        <v>1316</v>
      </c>
      <c r="E119" s="45">
        <f>'europeans by district'!E117+'aliens by district'!F116</f>
        <v>393</v>
      </c>
      <c r="F119" s="45">
        <f>'europeans by district'!F117+'aliens by district'!G116</f>
        <v>672</v>
      </c>
      <c r="G119" s="42">
        <f>SUM(B119:F119)</f>
        <v>4883</v>
      </c>
    </row>
    <row r="120" spans="1:7" ht="15" customHeight="1">
      <c r="A120" s="26" t="s">
        <v>31</v>
      </c>
      <c r="B120" s="45">
        <f>'europeans by district'!B118+'aliens by district'!C117</f>
        <v>52</v>
      </c>
      <c r="C120" s="45">
        <f>'europeans by district'!C118+'aliens by district'!D117</f>
        <v>30</v>
      </c>
      <c r="D120" s="45">
        <f>'europeans by district'!D118+'aliens by district'!E117</f>
        <v>71</v>
      </c>
      <c r="E120" s="45">
        <f>'europeans by district'!E118+'aliens by district'!F117</f>
        <v>16</v>
      </c>
      <c r="F120" s="45">
        <f>'europeans by district'!F118+'aliens by district'!G117</f>
        <v>6</v>
      </c>
      <c r="G120" s="43">
        <f aca="true" t="shared" si="6" ref="G120:G140">SUM(B120:F120)</f>
        <v>175</v>
      </c>
    </row>
    <row r="121" spans="1:7" ht="15" customHeight="1">
      <c r="A121" s="26" t="s">
        <v>32</v>
      </c>
      <c r="B121" s="45">
        <f>'europeans by district'!B119+'aliens by district'!C118</f>
        <v>5477</v>
      </c>
      <c r="C121" s="45">
        <f>'europeans by district'!C119+'aliens by district'!D118</f>
        <v>2265</v>
      </c>
      <c r="D121" s="45">
        <f>'europeans by district'!D119+'aliens by district'!E118</f>
        <v>1526</v>
      </c>
      <c r="E121" s="45">
        <f>'europeans by district'!E119+'aliens by district'!F118</f>
        <v>703</v>
      </c>
      <c r="F121" s="45">
        <f>'europeans by district'!F119+'aliens by district'!G118</f>
        <v>382</v>
      </c>
      <c r="G121" s="43">
        <f t="shared" si="6"/>
        <v>10353</v>
      </c>
    </row>
    <row r="122" spans="1:7" ht="24">
      <c r="A122" s="26" t="s">
        <v>33</v>
      </c>
      <c r="B122" s="45">
        <f>'europeans by district'!B120+'aliens by district'!C119</f>
        <v>32</v>
      </c>
      <c r="C122" s="45">
        <f>'europeans by district'!C120+'aliens by district'!D119</f>
        <v>7</v>
      </c>
      <c r="D122" s="45">
        <f>'europeans by district'!D120+'aliens by district'!E119</f>
        <v>5</v>
      </c>
      <c r="E122" s="45">
        <f>'europeans by district'!E120+'aliens by district'!F119</f>
        <v>1</v>
      </c>
      <c r="F122" s="45">
        <f>'europeans by district'!F120+'aliens by district'!G119</f>
        <v>3</v>
      </c>
      <c r="G122" s="43">
        <f t="shared" si="6"/>
        <v>48</v>
      </c>
    </row>
    <row r="123" spans="1:7" ht="24">
      <c r="A123" s="26" t="s">
        <v>34</v>
      </c>
      <c r="B123" s="45">
        <f>'europeans by district'!B121+'aliens by district'!C120</f>
        <v>269</v>
      </c>
      <c r="C123" s="45">
        <f>'europeans by district'!C121+'aliens by district'!D120</f>
        <v>96</v>
      </c>
      <c r="D123" s="45">
        <f>'europeans by district'!D121+'aliens by district'!E120</f>
        <v>29</v>
      </c>
      <c r="E123" s="45">
        <f>'europeans by district'!E121+'aliens by district'!F120</f>
        <v>22</v>
      </c>
      <c r="F123" s="45">
        <f>'europeans by district'!F121+'aliens by district'!G120</f>
        <v>5</v>
      </c>
      <c r="G123" s="43">
        <f t="shared" si="6"/>
        <v>421</v>
      </c>
    </row>
    <row r="124" spans="1:7" ht="12.75">
      <c r="A124" s="26" t="s">
        <v>35</v>
      </c>
      <c r="B124" s="45">
        <f>'europeans by district'!B122+'aliens by district'!C121</f>
        <v>5041</v>
      </c>
      <c r="C124" s="45">
        <f>'europeans by district'!C122+'aliens by district'!D121</f>
        <v>3427</v>
      </c>
      <c r="D124" s="45">
        <f>'europeans by district'!D122+'aliens by district'!E121</f>
        <v>1594</v>
      </c>
      <c r="E124" s="45">
        <f>'europeans by district'!E122+'aliens by district'!F121</f>
        <v>2668</v>
      </c>
      <c r="F124" s="45">
        <f>'europeans by district'!F122+'aliens by district'!G121</f>
        <v>469</v>
      </c>
      <c r="G124" s="43">
        <f t="shared" si="6"/>
        <v>13199</v>
      </c>
    </row>
    <row r="125" spans="1:7" ht="24">
      <c r="A125" s="26" t="s">
        <v>36</v>
      </c>
      <c r="B125" s="45">
        <f>'europeans by district'!B123+'aliens by district'!C122</f>
        <v>8354</v>
      </c>
      <c r="C125" s="45">
        <f>'europeans by district'!C123+'aliens by district'!D122</f>
        <v>4314</v>
      </c>
      <c r="D125" s="45">
        <f>'europeans by district'!D123+'aliens by district'!E122</f>
        <v>2582</v>
      </c>
      <c r="E125" s="45">
        <f>'europeans by district'!E123+'aliens by district'!F122</f>
        <v>1957</v>
      </c>
      <c r="F125" s="45">
        <f>'europeans by district'!F123+'aliens by district'!G122</f>
        <v>738</v>
      </c>
      <c r="G125" s="43">
        <f t="shared" si="6"/>
        <v>17945</v>
      </c>
    </row>
    <row r="126" spans="1:7" ht="15" customHeight="1">
      <c r="A126" s="26" t="s">
        <v>37</v>
      </c>
      <c r="B126" s="45">
        <f>'europeans by district'!B124+'aliens by district'!C123</f>
        <v>1362</v>
      </c>
      <c r="C126" s="45">
        <f>'europeans by district'!C124+'aliens by district'!D123</f>
        <v>2594</v>
      </c>
      <c r="D126" s="45">
        <f>'europeans by district'!D124+'aliens by district'!E123</f>
        <v>520</v>
      </c>
      <c r="E126" s="45">
        <f>'europeans by district'!E124+'aliens by district'!F123</f>
        <v>207</v>
      </c>
      <c r="F126" s="45">
        <f>'europeans by district'!F124+'aliens by district'!G123</f>
        <v>72</v>
      </c>
      <c r="G126" s="43">
        <f t="shared" si="6"/>
        <v>4755</v>
      </c>
    </row>
    <row r="127" spans="1:7" ht="15" customHeight="1">
      <c r="A127" s="26" t="s">
        <v>39</v>
      </c>
      <c r="B127" s="45">
        <f>'europeans by district'!B125+'aliens by district'!C124</f>
        <v>839</v>
      </c>
      <c r="C127" s="45">
        <f>'europeans by district'!C125+'aliens by district'!D124</f>
        <v>1699</v>
      </c>
      <c r="D127" s="45">
        <f>'europeans by district'!D125+'aliens by district'!E124</f>
        <v>472</v>
      </c>
      <c r="E127" s="45">
        <f>'europeans by district'!E125+'aliens by district'!F124</f>
        <v>3378</v>
      </c>
      <c r="F127" s="45">
        <f>'europeans by district'!F125+'aliens by district'!G124</f>
        <v>3193</v>
      </c>
      <c r="G127" s="43">
        <f t="shared" si="6"/>
        <v>9581</v>
      </c>
    </row>
    <row r="128" spans="1:7" ht="15" customHeight="1">
      <c r="A128" s="26" t="s">
        <v>40</v>
      </c>
      <c r="B128" s="45">
        <f>'europeans by district'!B126+'aliens by district'!C125</f>
        <v>4692</v>
      </c>
      <c r="C128" s="45">
        <f>'europeans by district'!C126+'aliens by district'!D125</f>
        <v>2574</v>
      </c>
      <c r="D128" s="45">
        <f>'europeans by district'!D126+'aliens by district'!E125</f>
        <v>2009</v>
      </c>
      <c r="E128" s="45">
        <f>'europeans by district'!E126+'aliens by district'!F125</f>
        <v>1924</v>
      </c>
      <c r="F128" s="45">
        <f>'europeans by district'!F126+'aliens by district'!G125</f>
        <v>1710</v>
      </c>
      <c r="G128" s="43">
        <f t="shared" si="6"/>
        <v>12909</v>
      </c>
    </row>
    <row r="129" spans="1:7" ht="15" customHeight="1">
      <c r="A129" s="26" t="s">
        <v>41</v>
      </c>
      <c r="B129" s="45">
        <f>'europeans by district'!B127+'aliens by district'!C126</f>
        <v>1019</v>
      </c>
      <c r="C129" s="45">
        <f>'europeans by district'!C127+'aliens by district'!D126</f>
        <v>659</v>
      </c>
      <c r="D129" s="45">
        <f>'europeans by district'!D127+'aliens by district'!E126</f>
        <v>73</v>
      </c>
      <c r="E129" s="45">
        <f>'europeans by district'!E127+'aliens by district'!F126</f>
        <v>76</v>
      </c>
      <c r="F129" s="45">
        <f>'europeans by district'!F127+'aliens by district'!G126</f>
        <v>27</v>
      </c>
      <c r="G129" s="43">
        <f t="shared" si="6"/>
        <v>1854</v>
      </c>
    </row>
    <row r="130" spans="1:7" ht="15" customHeight="1">
      <c r="A130" s="26" t="s">
        <v>42</v>
      </c>
      <c r="B130" s="45">
        <f>'europeans by district'!B128+'aliens by district'!C127</f>
        <v>903</v>
      </c>
      <c r="C130" s="45">
        <f>'europeans by district'!C128+'aliens by district'!D127</f>
        <v>895</v>
      </c>
      <c r="D130" s="45">
        <f>'europeans by district'!D128+'aliens by district'!E127</f>
        <v>45</v>
      </c>
      <c r="E130" s="45">
        <f>'europeans by district'!E128+'aliens by district'!F127</f>
        <v>68</v>
      </c>
      <c r="F130" s="45">
        <f>'europeans by district'!F128+'aliens by district'!G127</f>
        <v>8</v>
      </c>
      <c r="G130" s="43">
        <f t="shared" si="6"/>
        <v>1919</v>
      </c>
    </row>
    <row r="131" spans="1:7" ht="15" customHeight="1">
      <c r="A131" s="26" t="s">
        <v>43</v>
      </c>
      <c r="B131" s="45">
        <f>'europeans by district'!B129+'aliens by district'!C128</f>
        <v>206</v>
      </c>
      <c r="C131" s="45">
        <f>'europeans by district'!C129+'aliens by district'!D128</f>
        <v>262</v>
      </c>
      <c r="D131" s="45">
        <f>'europeans by district'!D129+'aliens by district'!E128</f>
        <v>75</v>
      </c>
      <c r="E131" s="45">
        <f>'europeans by district'!E129+'aliens by district'!F128</f>
        <v>174</v>
      </c>
      <c r="F131" s="45">
        <f>'europeans by district'!F129+'aliens by district'!G128</f>
        <v>58</v>
      </c>
      <c r="G131" s="43">
        <f t="shared" si="6"/>
        <v>775</v>
      </c>
    </row>
    <row r="132" spans="1:7" ht="15" customHeight="1">
      <c r="A132" s="26" t="s">
        <v>44</v>
      </c>
      <c r="B132" s="45">
        <f>'europeans by district'!B130+'aliens by district'!C129</f>
        <v>2301</v>
      </c>
      <c r="C132" s="45">
        <f>'europeans by district'!C130+'aliens by district'!D129</f>
        <v>1558</v>
      </c>
      <c r="D132" s="45">
        <f>'europeans by district'!D130+'aliens by district'!E129</f>
        <v>392</v>
      </c>
      <c r="E132" s="45">
        <f>'europeans by district'!E130+'aliens by district'!F129</f>
        <v>290</v>
      </c>
      <c r="F132" s="45">
        <f>'europeans by district'!F130+'aliens by district'!G129</f>
        <v>57</v>
      </c>
      <c r="G132" s="43">
        <f t="shared" si="6"/>
        <v>4598</v>
      </c>
    </row>
    <row r="133" spans="1:7" ht="15" customHeight="1">
      <c r="A133" s="26" t="s">
        <v>45</v>
      </c>
      <c r="B133" s="45">
        <f>'europeans by district'!B131+'aliens by district'!C130</f>
        <v>2089</v>
      </c>
      <c r="C133" s="45">
        <f>'europeans by district'!C131+'aliens by district'!D130</f>
        <v>1020</v>
      </c>
      <c r="D133" s="45">
        <f>'europeans by district'!D131+'aliens by district'!E130</f>
        <v>440</v>
      </c>
      <c r="E133" s="45">
        <f>'europeans by district'!E131+'aliens by district'!F130</f>
        <v>295</v>
      </c>
      <c r="F133" s="45">
        <f>'europeans by district'!F131+'aliens by district'!G130</f>
        <v>162</v>
      </c>
      <c r="G133" s="43">
        <f t="shared" si="6"/>
        <v>4006</v>
      </c>
    </row>
    <row r="134" spans="1:7" ht="15.75" customHeight="1">
      <c r="A134" s="26" t="s">
        <v>46</v>
      </c>
      <c r="B134" s="45">
        <f>'europeans by district'!B132+'aliens by district'!C131</f>
        <v>2859</v>
      </c>
      <c r="C134" s="45">
        <f>'europeans by district'!C132+'aliens by district'!D131</f>
        <v>30</v>
      </c>
      <c r="D134" s="45">
        <f>'europeans by district'!D132+'aliens by district'!E131</f>
        <v>19</v>
      </c>
      <c r="E134" s="45">
        <f>'europeans by district'!E132+'aliens by district'!F131</f>
        <v>23</v>
      </c>
      <c r="F134" s="45">
        <f>'europeans by district'!F132+'aliens by district'!G131</f>
        <v>14</v>
      </c>
      <c r="G134" s="43">
        <f t="shared" si="6"/>
        <v>2945</v>
      </c>
    </row>
    <row r="135" spans="1:7" ht="15" customHeight="1">
      <c r="A135" s="26" t="s">
        <v>47</v>
      </c>
      <c r="B135" s="45">
        <f>'europeans by district'!B133+'aliens by district'!C132</f>
        <v>1129</v>
      </c>
      <c r="C135" s="45">
        <f>'europeans by district'!C133+'aliens by district'!D132</f>
        <v>503</v>
      </c>
      <c r="D135" s="45">
        <f>'europeans by district'!D133+'aliens by district'!E132</f>
        <v>171</v>
      </c>
      <c r="E135" s="45">
        <f>'europeans by district'!E133+'aliens by district'!F132</f>
        <v>158</v>
      </c>
      <c r="F135" s="45">
        <f>'europeans by district'!F133+'aliens by district'!G132</f>
        <v>33</v>
      </c>
      <c r="G135" s="43">
        <f t="shared" si="6"/>
        <v>1994</v>
      </c>
    </row>
    <row r="136" spans="1:7" ht="24">
      <c r="A136" s="26" t="s">
        <v>48</v>
      </c>
      <c r="B136" s="45">
        <f>'europeans by district'!B134+'aliens by district'!C133</f>
        <v>971</v>
      </c>
      <c r="C136" s="45">
        <f>'europeans by district'!C134+'aliens by district'!D133</f>
        <v>596</v>
      </c>
      <c r="D136" s="45">
        <f>'europeans by district'!D134+'aliens by district'!E133</f>
        <v>208</v>
      </c>
      <c r="E136" s="45">
        <f>'europeans by district'!E134+'aliens by district'!F133</f>
        <v>275</v>
      </c>
      <c r="F136" s="45">
        <f>'europeans by district'!F134+'aliens by district'!G133</f>
        <v>78</v>
      </c>
      <c r="G136" s="43">
        <f t="shared" si="6"/>
        <v>2128</v>
      </c>
    </row>
    <row r="137" spans="1:7" ht="15" customHeight="1">
      <c r="A137" s="27" t="s">
        <v>49</v>
      </c>
      <c r="B137" s="45">
        <f>'europeans by district'!B135+'aliens by district'!C134</f>
        <v>810</v>
      </c>
      <c r="C137" s="45">
        <f>'europeans by district'!C135+'aliens by district'!D134</f>
        <v>371</v>
      </c>
      <c r="D137" s="45">
        <f>'europeans by district'!D135+'aliens by district'!E134</f>
        <v>255</v>
      </c>
      <c r="E137" s="45">
        <f>'europeans by district'!E135+'aliens by district'!F134</f>
        <v>255</v>
      </c>
      <c r="F137" s="45">
        <f>'europeans by district'!F135+'aliens by district'!G134</f>
        <v>321</v>
      </c>
      <c r="G137" s="43">
        <f t="shared" si="6"/>
        <v>2012</v>
      </c>
    </row>
    <row r="138" spans="1:7" ht="15" customHeight="1">
      <c r="A138" s="27" t="s">
        <v>50</v>
      </c>
      <c r="B138" s="45">
        <f>'europeans by district'!B136+'aliens by district'!C135</f>
        <v>767</v>
      </c>
      <c r="C138" s="45">
        <f>'europeans by district'!C136+'aliens by district'!D135</f>
        <v>589</v>
      </c>
      <c r="D138" s="45">
        <f>'europeans by district'!D136+'aliens by district'!E135</f>
        <v>239</v>
      </c>
      <c r="E138" s="45">
        <f>'europeans by district'!E136+'aliens by district'!F135</f>
        <v>531</v>
      </c>
      <c r="F138" s="45">
        <f>'europeans by district'!F136+'aliens by district'!G135</f>
        <v>304</v>
      </c>
      <c r="G138" s="44">
        <f t="shared" si="6"/>
        <v>2430</v>
      </c>
    </row>
    <row r="139" spans="1:7" ht="15" customHeight="1">
      <c r="A139" s="27" t="s">
        <v>51</v>
      </c>
      <c r="B139" s="45">
        <f>'europeans by district'!B137+'aliens by district'!C136</f>
        <v>11989</v>
      </c>
      <c r="C139" s="45">
        <f>'europeans by district'!C137+'aliens by district'!D136</f>
        <v>7255</v>
      </c>
      <c r="D139" s="45">
        <f>'europeans by district'!D137+'aliens by district'!E136</f>
        <v>3358</v>
      </c>
      <c r="E139" s="45">
        <f>'europeans by district'!E137+'aliens by district'!F136</f>
        <v>1989</v>
      </c>
      <c r="F139" s="45">
        <f>'europeans by district'!F137+'aliens by district'!G136</f>
        <v>1273</v>
      </c>
      <c r="G139" s="44">
        <f t="shared" si="6"/>
        <v>25864</v>
      </c>
    </row>
    <row r="140" spans="1:7" ht="15" customHeight="1" thickBot="1">
      <c r="A140" s="30" t="s">
        <v>52</v>
      </c>
      <c r="B140" s="45">
        <f>'europeans by district'!B138+'aliens by district'!C137</f>
        <v>176</v>
      </c>
      <c r="C140" s="45">
        <f>'europeans by district'!C138+'aliens by district'!D137</f>
        <v>0</v>
      </c>
      <c r="D140" s="45">
        <f>'europeans by district'!D138+'aliens by district'!E137</f>
        <v>0</v>
      </c>
      <c r="E140" s="45">
        <f>'europeans by district'!E138+'aliens by district'!F137</f>
        <v>0</v>
      </c>
      <c r="F140" s="45">
        <f>'europeans by district'!F138+'aliens by district'!G137</f>
        <v>0</v>
      </c>
      <c r="G140" s="44">
        <f t="shared" si="6"/>
        <v>176</v>
      </c>
    </row>
    <row r="141" spans="1:7" ht="15" customHeight="1" thickBot="1">
      <c r="A141" s="31" t="s">
        <v>0</v>
      </c>
      <c r="B141" s="47">
        <f aca="true" t="shared" si="7" ref="B141:G141">SUM(B119:B140)</f>
        <v>53050</v>
      </c>
      <c r="C141" s="47">
        <f t="shared" si="7"/>
        <v>31533</v>
      </c>
      <c r="D141" s="47">
        <f t="shared" si="7"/>
        <v>15399</v>
      </c>
      <c r="E141" s="47">
        <f t="shared" si="7"/>
        <v>15403</v>
      </c>
      <c r="F141" s="47">
        <f t="shared" si="7"/>
        <v>9585</v>
      </c>
      <c r="G141" s="54">
        <f t="shared" si="7"/>
        <v>124970</v>
      </c>
    </row>
    <row r="142" spans="1:7" ht="15" customHeight="1">
      <c r="A142" s="62"/>
      <c r="B142" s="64"/>
      <c r="C142" s="64"/>
      <c r="D142" s="64"/>
      <c r="E142" s="64"/>
      <c r="F142" s="64"/>
      <c r="G142" s="64"/>
    </row>
    <row r="143" spans="1:7" ht="15" customHeight="1">
      <c r="A143" s="15" t="s">
        <v>27</v>
      </c>
      <c r="B143" s="64"/>
      <c r="C143" s="64"/>
      <c r="D143" s="64"/>
      <c r="E143" s="64"/>
      <c r="F143" s="64"/>
      <c r="G143" s="64"/>
    </row>
    <row r="144" spans="1:7" ht="15" customHeight="1">
      <c r="A144" s="91" t="s">
        <v>61</v>
      </c>
      <c r="B144" s="91"/>
      <c r="C144" s="91"/>
      <c r="D144" s="91"/>
      <c r="E144" s="91"/>
      <c r="F144" s="91"/>
      <c r="G144" s="91"/>
    </row>
    <row r="145" spans="1:7" ht="12.75">
      <c r="A145" s="89" t="s">
        <v>93</v>
      </c>
      <c r="B145" s="89"/>
      <c r="C145" s="89"/>
      <c r="D145" s="89"/>
      <c r="E145" s="89"/>
      <c r="F145" s="89"/>
      <c r="G145" s="89"/>
    </row>
    <row r="146" spans="1:7" ht="12.75">
      <c r="A146" s="89"/>
      <c r="B146" s="89"/>
      <c r="C146" s="89"/>
      <c r="D146" s="89"/>
      <c r="E146" s="89"/>
      <c r="F146" s="89"/>
      <c r="G146" s="89"/>
    </row>
    <row r="147" spans="4:6" ht="12.75">
      <c r="D147" s="92"/>
      <c r="E147" s="92"/>
      <c r="F147" s="92"/>
    </row>
    <row r="148" spans="1:7" ht="12.75">
      <c r="A148" s="3" t="s">
        <v>7</v>
      </c>
      <c r="E148" s="92"/>
      <c r="F148" s="92"/>
      <c r="G148" s="92"/>
    </row>
    <row r="149" spans="1:7" ht="12.75">
      <c r="A149" s="3"/>
      <c r="E149" s="87"/>
      <c r="F149" s="87"/>
      <c r="G149" s="87"/>
    </row>
    <row r="150" spans="1:7" ht="12.75">
      <c r="A150" s="25" t="s">
        <v>28</v>
      </c>
      <c r="E150" s="18" t="s">
        <v>8</v>
      </c>
      <c r="F150" s="18"/>
      <c r="G150" s="18"/>
    </row>
    <row r="151" spans="1:7" ht="12.75">
      <c r="A151" s="14">
        <v>41046</v>
      </c>
      <c r="E151" s="12" t="s">
        <v>6</v>
      </c>
      <c r="F151" s="12"/>
      <c r="G151" s="12"/>
    </row>
    <row r="152" spans="1:7" ht="12.75">
      <c r="A152" s="14"/>
      <c r="E152" s="12"/>
      <c r="F152" s="12"/>
      <c r="G152" s="12"/>
    </row>
    <row r="153" spans="1:7" ht="14.25">
      <c r="A153" s="87" t="s">
        <v>65</v>
      </c>
      <c r="B153" s="87"/>
      <c r="C153" s="87"/>
      <c r="D153" s="87"/>
      <c r="E153" s="87"/>
      <c r="F153" s="87"/>
      <c r="G153" s="87"/>
    </row>
    <row r="154" spans="1:7" ht="12.75">
      <c r="A154" s="90" t="s">
        <v>73</v>
      </c>
      <c r="B154" s="90"/>
      <c r="C154" s="90"/>
      <c r="D154" s="90"/>
      <c r="E154" s="90"/>
      <c r="F154" s="90"/>
      <c r="G154" s="90"/>
    </row>
    <row r="155" spans="1:6" ht="13.5" thickBot="1">
      <c r="A155" s="5"/>
      <c r="B155" s="5"/>
      <c r="C155" s="1"/>
      <c r="D155" s="1"/>
      <c r="E155" s="1"/>
      <c r="F155" s="1"/>
    </row>
    <row r="156" spans="1:7" ht="14.25" thickBot="1">
      <c r="A156" s="33" t="s">
        <v>29</v>
      </c>
      <c r="B156" s="38" t="s">
        <v>1</v>
      </c>
      <c r="C156" s="39" t="s">
        <v>2</v>
      </c>
      <c r="D156" s="39" t="s">
        <v>3</v>
      </c>
      <c r="E156" s="39" t="s">
        <v>4</v>
      </c>
      <c r="F156" s="40" t="s">
        <v>5</v>
      </c>
      <c r="G156" s="41" t="s">
        <v>53</v>
      </c>
    </row>
    <row r="157" spans="1:7" ht="15" customHeight="1">
      <c r="A157" s="69" t="s">
        <v>30</v>
      </c>
      <c r="B157" s="70">
        <f aca="true" t="shared" si="8" ref="B157:F158">(B5+B43+B81+B119)/4</f>
        <v>1764.25</v>
      </c>
      <c r="C157" s="70">
        <f t="shared" si="8"/>
        <v>868.5</v>
      </c>
      <c r="D157" s="70">
        <f t="shared" si="8"/>
        <v>1330.25</v>
      </c>
      <c r="E157" s="70">
        <f t="shared" si="8"/>
        <v>403.75</v>
      </c>
      <c r="F157" s="70">
        <f t="shared" si="8"/>
        <v>703.75</v>
      </c>
      <c r="G157" s="86">
        <f>B157+C157+D157+E157+F157</f>
        <v>5070.5</v>
      </c>
    </row>
    <row r="158" spans="1:7" ht="15" customHeight="1">
      <c r="A158" s="50" t="s">
        <v>31</v>
      </c>
      <c r="B158" s="55">
        <f t="shared" si="8"/>
        <v>48.25</v>
      </c>
      <c r="C158" s="55">
        <f t="shared" si="8"/>
        <v>30.25</v>
      </c>
      <c r="D158" s="55">
        <f t="shared" si="8"/>
        <v>76.5</v>
      </c>
      <c r="E158" s="55">
        <f t="shared" si="8"/>
        <v>15</v>
      </c>
      <c r="F158" s="55">
        <f t="shared" si="8"/>
        <v>6</v>
      </c>
      <c r="G158" s="60">
        <f>B158+C158+D158+E158+F158</f>
        <v>176</v>
      </c>
    </row>
    <row r="159" spans="1:7" ht="15" customHeight="1">
      <c r="A159" s="50" t="s">
        <v>32</v>
      </c>
      <c r="B159" s="55">
        <f aca="true" t="shared" si="9" ref="B159:F168">(B7+B45+B83+B121)/4</f>
        <v>5510.75</v>
      </c>
      <c r="C159" s="55">
        <f t="shared" si="9"/>
        <v>2227</v>
      </c>
      <c r="D159" s="55">
        <f t="shared" si="9"/>
        <v>1516.5</v>
      </c>
      <c r="E159" s="55">
        <f t="shared" si="9"/>
        <v>728</v>
      </c>
      <c r="F159" s="55">
        <f t="shared" si="9"/>
        <v>377</v>
      </c>
      <c r="G159" s="60">
        <f aca="true" t="shared" si="10" ref="G159:G178">B159+C159+D159+E159+F159</f>
        <v>10359.25</v>
      </c>
    </row>
    <row r="160" spans="1:7" ht="24">
      <c r="A160" s="50" t="s">
        <v>33</v>
      </c>
      <c r="B160" s="55">
        <f t="shared" si="9"/>
        <v>32</v>
      </c>
      <c r="C160" s="55">
        <f t="shared" si="9"/>
        <v>6</v>
      </c>
      <c r="D160" s="55">
        <f t="shared" si="9"/>
        <v>4.75</v>
      </c>
      <c r="E160" s="55">
        <f t="shared" si="9"/>
        <v>2</v>
      </c>
      <c r="F160" s="55">
        <f t="shared" si="9"/>
        <v>2.75</v>
      </c>
      <c r="G160" s="60">
        <f t="shared" si="10"/>
        <v>47.5</v>
      </c>
    </row>
    <row r="161" spans="1:7" ht="24">
      <c r="A161" s="50" t="s">
        <v>34</v>
      </c>
      <c r="B161" s="55">
        <f t="shared" si="9"/>
        <v>254</v>
      </c>
      <c r="C161" s="55">
        <f t="shared" si="9"/>
        <v>92</v>
      </c>
      <c r="D161" s="55">
        <f t="shared" si="9"/>
        <v>33</v>
      </c>
      <c r="E161" s="55">
        <f t="shared" si="9"/>
        <v>19.5</v>
      </c>
      <c r="F161" s="55">
        <f t="shared" si="9"/>
        <v>3.5</v>
      </c>
      <c r="G161" s="60">
        <f t="shared" si="10"/>
        <v>402</v>
      </c>
    </row>
    <row r="162" spans="1:7" ht="12.75">
      <c r="A162" s="50" t="s">
        <v>35</v>
      </c>
      <c r="B162" s="55">
        <f t="shared" si="9"/>
        <v>5121</v>
      </c>
      <c r="C162" s="55">
        <f t="shared" si="9"/>
        <v>3494.75</v>
      </c>
      <c r="D162" s="55">
        <f t="shared" si="9"/>
        <v>1614.5</v>
      </c>
      <c r="E162" s="55">
        <f t="shared" si="9"/>
        <v>2750.25</v>
      </c>
      <c r="F162" s="55">
        <f t="shared" si="9"/>
        <v>480.5</v>
      </c>
      <c r="G162" s="60">
        <f t="shared" si="10"/>
        <v>13461</v>
      </c>
    </row>
    <row r="163" spans="1:7" ht="24">
      <c r="A163" s="50" t="s">
        <v>36</v>
      </c>
      <c r="B163" s="55">
        <f t="shared" si="9"/>
        <v>8227.25</v>
      </c>
      <c r="C163" s="55">
        <f t="shared" si="9"/>
        <v>4299</v>
      </c>
      <c r="D163" s="55">
        <f t="shared" si="9"/>
        <v>2590</v>
      </c>
      <c r="E163" s="55">
        <f t="shared" si="9"/>
        <v>1933</v>
      </c>
      <c r="F163" s="55">
        <f t="shared" si="9"/>
        <v>661.75</v>
      </c>
      <c r="G163" s="60">
        <f t="shared" si="10"/>
        <v>17711</v>
      </c>
    </row>
    <row r="164" spans="1:7" ht="15" customHeight="1">
      <c r="A164" s="50" t="s">
        <v>37</v>
      </c>
      <c r="B164" s="55">
        <f t="shared" si="9"/>
        <v>1138.75</v>
      </c>
      <c r="C164" s="55">
        <f t="shared" si="9"/>
        <v>2420.75</v>
      </c>
      <c r="D164" s="55">
        <f t="shared" si="9"/>
        <v>480.25</v>
      </c>
      <c r="E164" s="55">
        <f t="shared" si="9"/>
        <v>179.5</v>
      </c>
      <c r="F164" s="55">
        <f t="shared" si="9"/>
        <v>66.75</v>
      </c>
      <c r="G164" s="60">
        <f t="shared" si="10"/>
        <v>4286</v>
      </c>
    </row>
    <row r="165" spans="1:7" ht="15" customHeight="1">
      <c r="A165" s="50" t="s">
        <v>39</v>
      </c>
      <c r="B165" s="55">
        <f t="shared" si="9"/>
        <v>701.25</v>
      </c>
      <c r="C165" s="55">
        <f t="shared" si="9"/>
        <v>1543.25</v>
      </c>
      <c r="D165" s="55">
        <f t="shared" si="9"/>
        <v>420.25</v>
      </c>
      <c r="E165" s="55">
        <f t="shared" si="9"/>
        <v>3069.5</v>
      </c>
      <c r="F165" s="55">
        <f t="shared" si="9"/>
        <v>2385.5</v>
      </c>
      <c r="G165" s="60">
        <f t="shared" si="10"/>
        <v>8119.75</v>
      </c>
    </row>
    <row r="166" spans="1:7" ht="15" customHeight="1">
      <c r="A166" s="50" t="s">
        <v>40</v>
      </c>
      <c r="B166" s="55">
        <f t="shared" si="9"/>
        <v>4537</v>
      </c>
      <c r="C166" s="55">
        <f t="shared" si="9"/>
        <v>2557</v>
      </c>
      <c r="D166" s="55">
        <f t="shared" si="9"/>
        <v>1949.75</v>
      </c>
      <c r="E166" s="55">
        <f t="shared" si="9"/>
        <v>1770</v>
      </c>
      <c r="F166" s="55">
        <f t="shared" si="9"/>
        <v>1414.5</v>
      </c>
      <c r="G166" s="60">
        <f t="shared" si="10"/>
        <v>12228.25</v>
      </c>
    </row>
    <row r="167" spans="1:7" ht="15" customHeight="1">
      <c r="A167" s="50" t="s">
        <v>41</v>
      </c>
      <c r="B167" s="55">
        <f t="shared" si="9"/>
        <v>994.75</v>
      </c>
      <c r="C167" s="55">
        <f t="shared" si="9"/>
        <v>641</v>
      </c>
      <c r="D167" s="55">
        <f t="shared" si="9"/>
        <v>75.75</v>
      </c>
      <c r="E167" s="55">
        <f t="shared" si="9"/>
        <v>72.5</v>
      </c>
      <c r="F167" s="55">
        <f t="shared" si="9"/>
        <v>24.25</v>
      </c>
      <c r="G167" s="60">
        <f t="shared" si="10"/>
        <v>1808.25</v>
      </c>
    </row>
    <row r="168" spans="1:7" ht="15" customHeight="1">
      <c r="A168" s="50" t="s">
        <v>42</v>
      </c>
      <c r="B168" s="55">
        <f t="shared" si="9"/>
        <v>876.25</v>
      </c>
      <c r="C168" s="55">
        <f t="shared" si="9"/>
        <v>847.5</v>
      </c>
      <c r="D168" s="55">
        <f t="shared" si="9"/>
        <v>44</v>
      </c>
      <c r="E168" s="55">
        <f t="shared" si="9"/>
        <v>68.25</v>
      </c>
      <c r="F168" s="55">
        <f t="shared" si="9"/>
        <v>7</v>
      </c>
      <c r="G168" s="60">
        <f t="shared" si="10"/>
        <v>1843</v>
      </c>
    </row>
    <row r="169" spans="1:7" ht="15" customHeight="1">
      <c r="A169" s="50" t="s">
        <v>43</v>
      </c>
      <c r="B169" s="55">
        <f aca="true" t="shared" si="11" ref="B169:F178">(B17+B55+B93+B131)/4</f>
        <v>181.75</v>
      </c>
      <c r="C169" s="55">
        <f t="shared" si="11"/>
        <v>245</v>
      </c>
      <c r="D169" s="55">
        <f t="shared" si="11"/>
        <v>83</v>
      </c>
      <c r="E169" s="55">
        <f t="shared" si="11"/>
        <v>166.75</v>
      </c>
      <c r="F169" s="55">
        <f t="shared" si="11"/>
        <v>54.75</v>
      </c>
      <c r="G169" s="60">
        <f t="shared" si="10"/>
        <v>731.25</v>
      </c>
    </row>
    <row r="170" spans="1:7" ht="15" customHeight="1">
      <c r="A170" s="50" t="s">
        <v>44</v>
      </c>
      <c r="B170" s="55">
        <f t="shared" si="11"/>
        <v>2223.5</v>
      </c>
      <c r="C170" s="55">
        <f t="shared" si="11"/>
        <v>1486.25</v>
      </c>
      <c r="D170" s="55">
        <f t="shared" si="11"/>
        <v>374.75</v>
      </c>
      <c r="E170" s="55">
        <f t="shared" si="11"/>
        <v>287.75</v>
      </c>
      <c r="F170" s="55">
        <f t="shared" si="11"/>
        <v>59</v>
      </c>
      <c r="G170" s="60">
        <f t="shared" si="10"/>
        <v>4431.25</v>
      </c>
    </row>
    <row r="171" spans="1:7" ht="15" customHeight="1">
      <c r="A171" s="50" t="s">
        <v>45</v>
      </c>
      <c r="B171" s="55">
        <f t="shared" si="11"/>
        <v>2318.25</v>
      </c>
      <c r="C171" s="55">
        <f t="shared" si="11"/>
        <v>984</v>
      </c>
      <c r="D171" s="55">
        <f t="shared" si="11"/>
        <v>444.25</v>
      </c>
      <c r="E171" s="55">
        <f t="shared" si="11"/>
        <v>282</v>
      </c>
      <c r="F171" s="55">
        <f t="shared" si="11"/>
        <v>159</v>
      </c>
      <c r="G171" s="60">
        <f t="shared" si="10"/>
        <v>4187.5</v>
      </c>
    </row>
    <row r="172" spans="1:7" ht="15" customHeight="1">
      <c r="A172" s="50" t="s">
        <v>46</v>
      </c>
      <c r="B172" s="55">
        <f t="shared" si="11"/>
        <v>2719.5</v>
      </c>
      <c r="C172" s="55">
        <f t="shared" si="11"/>
        <v>29.75</v>
      </c>
      <c r="D172" s="55">
        <f t="shared" si="11"/>
        <v>21.25</v>
      </c>
      <c r="E172" s="55">
        <f t="shared" si="11"/>
        <v>23.25</v>
      </c>
      <c r="F172" s="55">
        <f t="shared" si="11"/>
        <v>10.75</v>
      </c>
      <c r="G172" s="60">
        <f t="shared" si="10"/>
        <v>2804.5</v>
      </c>
    </row>
    <row r="173" spans="1:7" ht="15" customHeight="1">
      <c r="A173" s="50" t="s">
        <v>47</v>
      </c>
      <c r="B173" s="55">
        <f t="shared" si="11"/>
        <v>1053</v>
      </c>
      <c r="C173" s="55">
        <f t="shared" si="11"/>
        <v>472.5</v>
      </c>
      <c r="D173" s="55">
        <f t="shared" si="11"/>
        <v>171.75</v>
      </c>
      <c r="E173" s="55">
        <f t="shared" si="11"/>
        <v>150.25</v>
      </c>
      <c r="F173" s="55">
        <f t="shared" si="11"/>
        <v>31.25</v>
      </c>
      <c r="G173" s="60">
        <f t="shared" si="10"/>
        <v>1878.75</v>
      </c>
    </row>
    <row r="174" spans="1:7" ht="24">
      <c r="A174" s="50" t="s">
        <v>48</v>
      </c>
      <c r="B174" s="55">
        <f t="shared" si="11"/>
        <v>969.25</v>
      </c>
      <c r="C174" s="55">
        <f t="shared" si="11"/>
        <v>592.5</v>
      </c>
      <c r="D174" s="55">
        <f t="shared" si="11"/>
        <v>212.25</v>
      </c>
      <c r="E174" s="55">
        <f t="shared" si="11"/>
        <v>283</v>
      </c>
      <c r="F174" s="55">
        <f t="shared" si="11"/>
        <v>73.5</v>
      </c>
      <c r="G174" s="60">
        <f t="shared" si="10"/>
        <v>2130.5</v>
      </c>
    </row>
    <row r="175" spans="1:7" ht="15" customHeight="1">
      <c r="A175" s="51" t="s">
        <v>49</v>
      </c>
      <c r="B175" s="55">
        <f t="shared" si="11"/>
        <v>770.25</v>
      </c>
      <c r="C175" s="55">
        <f t="shared" si="11"/>
        <v>352</v>
      </c>
      <c r="D175" s="55">
        <f t="shared" si="11"/>
        <v>225.25</v>
      </c>
      <c r="E175" s="55">
        <f t="shared" si="11"/>
        <v>252.5</v>
      </c>
      <c r="F175" s="55">
        <f t="shared" si="11"/>
        <v>268.75</v>
      </c>
      <c r="G175" s="60">
        <f t="shared" si="10"/>
        <v>1868.75</v>
      </c>
    </row>
    <row r="176" spans="1:7" ht="15" customHeight="1">
      <c r="A176" s="51" t="s">
        <v>50</v>
      </c>
      <c r="B176" s="55">
        <f t="shared" si="11"/>
        <v>741.5</v>
      </c>
      <c r="C176" s="55">
        <f t="shared" si="11"/>
        <v>571</v>
      </c>
      <c r="D176" s="55">
        <f t="shared" si="11"/>
        <v>219.75</v>
      </c>
      <c r="E176" s="55">
        <f t="shared" si="11"/>
        <v>504</v>
      </c>
      <c r="F176" s="55">
        <f t="shared" si="11"/>
        <v>268.5</v>
      </c>
      <c r="G176" s="60">
        <f t="shared" si="10"/>
        <v>2304.75</v>
      </c>
    </row>
    <row r="177" spans="1:7" ht="15" customHeight="1">
      <c r="A177" s="51" t="s">
        <v>51</v>
      </c>
      <c r="B177" s="55">
        <f t="shared" si="11"/>
        <v>12091</v>
      </c>
      <c r="C177" s="55">
        <f t="shared" si="11"/>
        <v>7341.25</v>
      </c>
      <c r="D177" s="55">
        <f t="shared" si="11"/>
        <v>3412.25</v>
      </c>
      <c r="E177" s="55">
        <f t="shared" si="11"/>
        <v>2035.5</v>
      </c>
      <c r="F177" s="55">
        <f t="shared" si="11"/>
        <v>1287.5</v>
      </c>
      <c r="G177" s="60">
        <f t="shared" si="10"/>
        <v>26167.5</v>
      </c>
    </row>
    <row r="178" spans="1:7" ht="15" customHeight="1" thickBot="1">
      <c r="A178" s="52" t="s">
        <v>52</v>
      </c>
      <c r="B178" s="55">
        <f t="shared" si="11"/>
        <v>174</v>
      </c>
      <c r="C178" s="55">
        <f t="shared" si="11"/>
        <v>0</v>
      </c>
      <c r="D178" s="55">
        <f t="shared" si="11"/>
        <v>0</v>
      </c>
      <c r="E178" s="55">
        <f t="shared" si="11"/>
        <v>0</v>
      </c>
      <c r="F178" s="55">
        <f t="shared" si="11"/>
        <v>0</v>
      </c>
      <c r="G178" s="60">
        <f t="shared" si="10"/>
        <v>174</v>
      </c>
    </row>
    <row r="179" spans="1:7" ht="15" customHeight="1" thickBot="1">
      <c r="A179" s="31" t="s">
        <v>0</v>
      </c>
      <c r="B179" s="57">
        <f aca="true" t="shared" si="12" ref="B179:G179">SUM(B157:B178)</f>
        <v>52447.5</v>
      </c>
      <c r="C179" s="57">
        <f t="shared" si="12"/>
        <v>31101.25</v>
      </c>
      <c r="D179" s="57">
        <f t="shared" si="12"/>
        <v>15300</v>
      </c>
      <c r="E179" s="57">
        <f t="shared" si="12"/>
        <v>14996.25</v>
      </c>
      <c r="F179" s="57">
        <f t="shared" si="12"/>
        <v>8346.25</v>
      </c>
      <c r="G179" s="61">
        <f t="shared" si="12"/>
        <v>122191.25</v>
      </c>
    </row>
    <row r="180" spans="1:7" ht="15" customHeight="1">
      <c r="A180" s="62"/>
      <c r="B180" s="67"/>
      <c r="C180" s="67"/>
      <c r="D180" s="67"/>
      <c r="E180" s="67"/>
      <c r="F180" s="67"/>
      <c r="G180" s="67"/>
    </row>
    <row r="181" spans="1:7" ht="15" customHeight="1">
      <c r="A181" s="15" t="s">
        <v>27</v>
      </c>
      <c r="B181" s="64"/>
      <c r="C181" s="64"/>
      <c r="D181" s="64"/>
      <c r="E181" s="64"/>
      <c r="F181" s="64"/>
      <c r="G181" s="64"/>
    </row>
    <row r="182" spans="1:7" ht="14.25">
      <c r="A182" s="91" t="s">
        <v>61</v>
      </c>
      <c r="B182" s="91"/>
      <c r="C182" s="91"/>
      <c r="D182" s="91"/>
      <c r="E182" s="91"/>
      <c r="F182" s="91"/>
      <c r="G182" s="91"/>
    </row>
    <row r="183" spans="1:7" ht="12.75">
      <c r="A183" s="89" t="s">
        <v>94</v>
      </c>
      <c r="B183" s="89"/>
      <c r="C183" s="89"/>
      <c r="D183" s="89"/>
      <c r="E183" s="89"/>
      <c r="F183" s="89"/>
      <c r="G183" s="89"/>
    </row>
    <row r="184" spans="1:7" ht="12.75">
      <c r="A184" s="89"/>
      <c r="B184" s="89"/>
      <c r="C184" s="89"/>
      <c r="D184" s="89"/>
      <c r="E184" s="89"/>
      <c r="F184" s="89"/>
      <c r="G184" s="89"/>
    </row>
    <row r="185" spans="1:7" ht="12.75">
      <c r="A185" s="17"/>
      <c r="B185" s="17"/>
      <c r="C185" s="17"/>
      <c r="D185" s="17"/>
      <c r="E185" s="17"/>
      <c r="F185" s="17"/>
      <c r="G185" s="17"/>
    </row>
    <row r="186" spans="1:7" ht="12.75">
      <c r="A186" s="3" t="s">
        <v>7</v>
      </c>
      <c r="E186" s="92"/>
      <c r="F186" s="92"/>
      <c r="G186" s="92"/>
    </row>
    <row r="187" spans="1:7" ht="12.75">
      <c r="A187" s="3"/>
      <c r="E187" s="87"/>
      <c r="F187" s="87"/>
      <c r="G187" s="87"/>
    </row>
    <row r="188" spans="1:7" ht="12.75">
      <c r="A188" s="25" t="s">
        <v>70</v>
      </c>
      <c r="E188" s="18" t="s">
        <v>8</v>
      </c>
      <c r="F188" s="18"/>
      <c r="G188" s="18"/>
    </row>
    <row r="189" spans="1:7" ht="12.75">
      <c r="A189" s="14">
        <v>41046</v>
      </c>
      <c r="E189" s="12" t="s">
        <v>6</v>
      </c>
      <c r="F189" s="12"/>
      <c r="G189" s="12"/>
    </row>
  </sheetData>
  <sheetProtection/>
  <mergeCells count="33">
    <mergeCell ref="A153:G153"/>
    <mergeCell ref="A116:G116"/>
    <mergeCell ref="A154:G154"/>
    <mergeCell ref="A182:G182"/>
    <mergeCell ref="A183:G184"/>
    <mergeCell ref="E186:G186"/>
    <mergeCell ref="A144:G144"/>
    <mergeCell ref="E187:G187"/>
    <mergeCell ref="A145:G146"/>
    <mergeCell ref="D147:F147"/>
    <mergeCell ref="E148:G148"/>
    <mergeCell ref="E149:G149"/>
    <mergeCell ref="A78:G78"/>
    <mergeCell ref="A106:G106"/>
    <mergeCell ref="A107:G108"/>
    <mergeCell ref="E110:G110"/>
    <mergeCell ref="E111:G111"/>
    <mergeCell ref="A115:G115"/>
    <mergeCell ref="A2:G2"/>
    <mergeCell ref="A69:G69"/>
    <mergeCell ref="A70:G71"/>
    <mergeCell ref="E73:G73"/>
    <mergeCell ref="E74:G74"/>
    <mergeCell ref="A77:G77"/>
    <mergeCell ref="A68:G68"/>
    <mergeCell ref="E35:G35"/>
    <mergeCell ref="A1:G1"/>
    <mergeCell ref="A31:G31"/>
    <mergeCell ref="A32:G33"/>
    <mergeCell ref="E36:G36"/>
    <mergeCell ref="A39:G39"/>
    <mergeCell ref="A40:G40"/>
    <mergeCell ref="A30:G30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9">
      <selection activeCell="B37" sqref="B37"/>
    </sheetView>
  </sheetViews>
  <sheetFormatPr defaultColWidth="9.140625" defaultRowHeight="12.75"/>
  <cols>
    <col min="1" max="1" width="57.00390625" style="0" customWidth="1"/>
    <col min="2" max="2" width="13.8515625" style="0" customWidth="1"/>
    <col min="3" max="3" width="13.140625" style="0" customWidth="1"/>
    <col min="4" max="4" width="12.28125" style="0" customWidth="1"/>
    <col min="5" max="5" width="14.7109375" style="0" customWidth="1"/>
    <col min="6" max="6" width="15.140625" style="0" customWidth="1"/>
    <col min="7" max="7" width="23.8515625" style="0" customWidth="1"/>
  </cols>
  <sheetData>
    <row r="1" spans="1:7" ht="14.25">
      <c r="A1" s="87" t="s">
        <v>68</v>
      </c>
      <c r="B1" s="87"/>
      <c r="C1" s="87"/>
      <c r="D1" s="87"/>
      <c r="E1" s="87"/>
      <c r="F1" s="87"/>
      <c r="G1" s="87"/>
    </row>
    <row r="2" spans="1:7" ht="12.75">
      <c r="A2" s="87" t="s">
        <v>74</v>
      </c>
      <c r="B2" s="87"/>
      <c r="C2" s="87"/>
      <c r="D2" s="87"/>
      <c r="E2" s="87"/>
      <c r="F2" s="87"/>
      <c r="G2" s="87"/>
    </row>
    <row r="3" spans="1:7" ht="13.5" thickBot="1">
      <c r="A3" s="12"/>
      <c r="B3" s="12"/>
      <c r="C3" s="12"/>
      <c r="D3" s="12"/>
      <c r="E3" s="12"/>
      <c r="F3" s="12"/>
      <c r="G3" s="12"/>
    </row>
    <row r="4" spans="1:7" ht="14.25" thickBot="1">
      <c r="A4" s="33" t="s">
        <v>29</v>
      </c>
      <c r="B4" s="38" t="s">
        <v>56</v>
      </c>
      <c r="C4" s="39" t="s">
        <v>57</v>
      </c>
      <c r="D4" s="39" t="s">
        <v>58</v>
      </c>
      <c r="E4" s="39" t="s">
        <v>59</v>
      </c>
      <c r="F4" s="23" t="s">
        <v>38</v>
      </c>
      <c r="G4" s="13" t="s">
        <v>9</v>
      </c>
    </row>
    <row r="5" spans="1:7" ht="15" customHeight="1">
      <c r="A5" s="49" t="s">
        <v>30</v>
      </c>
      <c r="B5" s="55">
        <f>'total by district'!G5</f>
        <v>5237</v>
      </c>
      <c r="C5" s="55">
        <f>'total by district'!G43</f>
        <v>5316</v>
      </c>
      <c r="D5" s="55">
        <f>'total by district'!G81</f>
        <v>4846</v>
      </c>
      <c r="E5" s="55">
        <f>'total by district'!G119</f>
        <v>4883</v>
      </c>
      <c r="F5" s="55">
        <f>(B5+C5+D5+E5)/4</f>
        <v>5070.5</v>
      </c>
      <c r="G5" s="58">
        <f>F5/F27</f>
        <v>0.04149642466215871</v>
      </c>
    </row>
    <row r="6" spans="1:7" ht="15" customHeight="1">
      <c r="A6" s="50" t="s">
        <v>31</v>
      </c>
      <c r="B6" s="55">
        <f>'total by district'!G6</f>
        <v>170</v>
      </c>
      <c r="C6" s="55">
        <f>'total by district'!G44</f>
        <v>177</v>
      </c>
      <c r="D6" s="55">
        <f>'total by district'!G82</f>
        <v>182</v>
      </c>
      <c r="E6" s="55">
        <f>'total by district'!G120</f>
        <v>175</v>
      </c>
      <c r="F6" s="55">
        <f>(B6+C6+D6+E6)/4</f>
        <v>176</v>
      </c>
      <c r="G6" s="58">
        <f>F6/F27</f>
        <v>0.001440365001585629</v>
      </c>
    </row>
    <row r="7" spans="1:7" ht="15" customHeight="1">
      <c r="A7" s="50" t="s">
        <v>32</v>
      </c>
      <c r="B7" s="55">
        <f>'total by district'!G7</f>
        <v>10268</v>
      </c>
      <c r="C7" s="55">
        <f>'total by district'!G45</f>
        <v>10361</v>
      </c>
      <c r="D7" s="55">
        <f>'total by district'!G83</f>
        <v>10455</v>
      </c>
      <c r="E7" s="55">
        <f>'total by district'!G121</f>
        <v>10353</v>
      </c>
      <c r="F7" s="55">
        <f aca="true" t="shared" si="0" ref="F7:F26">(B7+C7+D7+E7)/4</f>
        <v>10359.25</v>
      </c>
      <c r="G7" s="58">
        <f>F7/F27</f>
        <v>0.08477898376520414</v>
      </c>
    </row>
    <row r="8" spans="1:7" ht="17.25" customHeight="1">
      <c r="A8" s="50" t="s">
        <v>33</v>
      </c>
      <c r="B8" s="55">
        <f>'total by district'!G8</f>
        <v>46</v>
      </c>
      <c r="C8" s="55">
        <f>'total by district'!G46</f>
        <v>48</v>
      </c>
      <c r="D8" s="55">
        <f>'total by district'!G84</f>
        <v>48</v>
      </c>
      <c r="E8" s="55">
        <f>'total by district'!G122</f>
        <v>48</v>
      </c>
      <c r="F8" s="55">
        <f t="shared" si="0"/>
        <v>47.5</v>
      </c>
      <c r="G8" s="58">
        <f>F8/F27</f>
        <v>0.0003887348725870306</v>
      </c>
    </row>
    <row r="9" spans="1:7" ht="24">
      <c r="A9" s="50" t="s">
        <v>34</v>
      </c>
      <c r="B9" s="55">
        <f>'total by district'!G9</f>
        <v>365</v>
      </c>
      <c r="C9" s="55">
        <f>'total by district'!G47</f>
        <v>401</v>
      </c>
      <c r="D9" s="55">
        <f>'total by district'!G85</f>
        <v>421</v>
      </c>
      <c r="E9" s="55">
        <f>'total by district'!G123</f>
        <v>421</v>
      </c>
      <c r="F9" s="55">
        <f t="shared" si="0"/>
        <v>402</v>
      </c>
      <c r="G9" s="58">
        <f>F9/F27</f>
        <v>0.0032899246058944484</v>
      </c>
    </row>
    <row r="10" spans="1:7" ht="15" customHeight="1">
      <c r="A10" s="50" t="s">
        <v>35</v>
      </c>
      <c r="B10" s="55">
        <f>'total by district'!G10</f>
        <v>13744</v>
      </c>
      <c r="C10" s="55">
        <f>'total by district'!G48</f>
        <v>13573</v>
      </c>
      <c r="D10" s="55">
        <f>'total by district'!G86</f>
        <v>13328</v>
      </c>
      <c r="E10" s="55">
        <f>'total by district'!G124</f>
        <v>13199</v>
      </c>
      <c r="F10" s="55">
        <f t="shared" si="0"/>
        <v>13461</v>
      </c>
      <c r="G10" s="58">
        <f>F10/F27</f>
        <v>0.11016337094513723</v>
      </c>
    </row>
    <row r="11" spans="1:7" ht="24">
      <c r="A11" s="50" t="s">
        <v>36</v>
      </c>
      <c r="B11" s="55">
        <f>'total by district'!G11</f>
        <v>17384</v>
      </c>
      <c r="C11" s="55">
        <f>'total by district'!G49</f>
        <v>17568</v>
      </c>
      <c r="D11" s="55">
        <f>'total by district'!G87</f>
        <v>17947</v>
      </c>
      <c r="E11" s="55">
        <f>'total by district'!G125</f>
        <v>17945</v>
      </c>
      <c r="F11" s="55">
        <f t="shared" si="0"/>
        <v>17711</v>
      </c>
      <c r="G11" s="58">
        <f>F11/F27</f>
        <v>0.1449449121766084</v>
      </c>
    </row>
    <row r="12" spans="1:7" ht="15" customHeight="1">
      <c r="A12" s="50" t="s">
        <v>37</v>
      </c>
      <c r="B12" s="55">
        <f>'total by district'!G12</f>
        <v>3399</v>
      </c>
      <c r="C12" s="55">
        <f>'total by district'!G50</f>
        <v>4232</v>
      </c>
      <c r="D12" s="55">
        <f>'total by district'!G88</f>
        <v>4758</v>
      </c>
      <c r="E12" s="55">
        <f>'total by district'!G126</f>
        <v>4755</v>
      </c>
      <c r="F12" s="55">
        <f t="shared" si="0"/>
        <v>4286</v>
      </c>
      <c r="G12" s="58">
        <f>F12/F27</f>
        <v>0.03507616134543185</v>
      </c>
    </row>
    <row r="13" spans="1:7" ht="15" customHeight="1">
      <c r="A13" s="50" t="s">
        <v>39</v>
      </c>
      <c r="B13" s="55">
        <f>'total by district'!G13</f>
        <v>4957</v>
      </c>
      <c r="C13" s="55">
        <f>'total by district'!G51</f>
        <v>7470</v>
      </c>
      <c r="D13" s="55">
        <f>'total by district'!G89</f>
        <v>10471</v>
      </c>
      <c r="E13" s="55">
        <f>'total by district'!G127</f>
        <v>9581</v>
      </c>
      <c r="F13" s="55">
        <f t="shared" si="0"/>
        <v>8119.75</v>
      </c>
      <c r="G13" s="58">
        <f>F13/F27</f>
        <v>0.06645115750923246</v>
      </c>
    </row>
    <row r="14" spans="1:7" ht="15" customHeight="1">
      <c r="A14" s="50" t="s">
        <v>40</v>
      </c>
      <c r="B14" s="55">
        <f>'total by district'!G14</f>
        <v>10551</v>
      </c>
      <c r="C14" s="55">
        <f>'total by district'!G52</f>
        <v>11668</v>
      </c>
      <c r="D14" s="55">
        <f>'total by district'!G90</f>
        <v>13785</v>
      </c>
      <c r="E14" s="55">
        <f>'total by district'!G128</f>
        <v>12909</v>
      </c>
      <c r="F14" s="55">
        <f t="shared" si="0"/>
        <v>12228.25</v>
      </c>
      <c r="G14" s="58">
        <f>F14/F27</f>
        <v>0.10007467801499698</v>
      </c>
    </row>
    <row r="15" spans="1:7" ht="15" customHeight="1">
      <c r="A15" s="50" t="s">
        <v>41</v>
      </c>
      <c r="B15" s="55">
        <f>'total by district'!G15</f>
        <v>1782</v>
      </c>
      <c r="C15" s="55">
        <f>'total by district'!G53</f>
        <v>1778</v>
      </c>
      <c r="D15" s="55">
        <f>'total by district'!G91</f>
        <v>1819</v>
      </c>
      <c r="E15" s="55">
        <f>'total by district'!G129</f>
        <v>1854</v>
      </c>
      <c r="F15" s="55">
        <f t="shared" si="0"/>
        <v>1808.25</v>
      </c>
      <c r="G15" s="58">
        <f>F15/F27</f>
        <v>0.01479852280748417</v>
      </c>
    </row>
    <row r="16" spans="1:7" ht="15" customHeight="1">
      <c r="A16" s="50" t="s">
        <v>42</v>
      </c>
      <c r="B16" s="55">
        <f>'total by district'!G16</f>
        <v>1714</v>
      </c>
      <c r="C16" s="55">
        <f>'total by district'!G54</f>
        <v>1827</v>
      </c>
      <c r="D16" s="55">
        <f>'total by district'!G92</f>
        <v>1912</v>
      </c>
      <c r="E16" s="55">
        <f>'total by district'!G130</f>
        <v>1919</v>
      </c>
      <c r="F16" s="55">
        <f t="shared" si="0"/>
        <v>1843</v>
      </c>
      <c r="G16" s="58">
        <f>F16/F27</f>
        <v>0.015082913056376787</v>
      </c>
    </row>
    <row r="17" spans="1:7" ht="15" customHeight="1">
      <c r="A17" s="50" t="s">
        <v>43</v>
      </c>
      <c r="B17" s="55">
        <f>'total by district'!G17</f>
        <v>645</v>
      </c>
      <c r="C17" s="55">
        <f>'total by district'!G55</f>
        <v>708</v>
      </c>
      <c r="D17" s="55">
        <f>'total by district'!G93</f>
        <v>797</v>
      </c>
      <c r="E17" s="55">
        <f>'total by district'!G131</f>
        <v>775</v>
      </c>
      <c r="F17" s="55">
        <f t="shared" si="0"/>
        <v>731.25</v>
      </c>
      <c r="G17" s="58">
        <f>F17/F27</f>
        <v>0.005984471064826655</v>
      </c>
    </row>
    <row r="18" spans="1:7" ht="15" customHeight="1">
      <c r="A18" s="50" t="s">
        <v>44</v>
      </c>
      <c r="B18" s="55">
        <f>'total by district'!G18</f>
        <v>4188</v>
      </c>
      <c r="C18" s="55">
        <f>'total by district'!G56</f>
        <v>4303</v>
      </c>
      <c r="D18" s="55">
        <f>'total by district'!G94</f>
        <v>4636</v>
      </c>
      <c r="E18" s="55">
        <f>'total by district'!G132</f>
        <v>4598</v>
      </c>
      <c r="F18" s="55">
        <f t="shared" si="0"/>
        <v>4431.25</v>
      </c>
      <c r="G18" s="58">
        <f>F18/F27</f>
        <v>0.03626487166634272</v>
      </c>
    </row>
    <row r="19" spans="1:7" ht="15" customHeight="1">
      <c r="A19" s="50" t="s">
        <v>45</v>
      </c>
      <c r="B19" s="55">
        <f>'total by district'!G19</f>
        <v>3853</v>
      </c>
      <c r="C19" s="55">
        <f>'total by district'!G57</f>
        <v>4260</v>
      </c>
      <c r="D19" s="55">
        <f>'total by district'!G95</f>
        <v>4631</v>
      </c>
      <c r="E19" s="55">
        <f>'total by district'!G133</f>
        <v>4006</v>
      </c>
      <c r="F19" s="55">
        <f t="shared" si="0"/>
        <v>4187.5</v>
      </c>
      <c r="G19" s="58">
        <f>F19/F27</f>
        <v>0.03427004797806717</v>
      </c>
    </row>
    <row r="20" spans="1:7" ht="15" customHeight="1">
      <c r="A20" s="50" t="s">
        <v>46</v>
      </c>
      <c r="B20" s="55">
        <f>'total by district'!G20</f>
        <v>2690</v>
      </c>
      <c r="C20" s="55">
        <f>'total by district'!G58</f>
        <v>2809</v>
      </c>
      <c r="D20" s="55">
        <f>'total by district'!G96</f>
        <v>2774</v>
      </c>
      <c r="E20" s="55">
        <f>'total by district'!G134</f>
        <v>2945</v>
      </c>
      <c r="F20" s="55">
        <f t="shared" si="0"/>
        <v>2804.5</v>
      </c>
      <c r="G20" s="58">
        <f>F20/F27</f>
        <v>0.02295172526674373</v>
      </c>
    </row>
    <row r="21" spans="1:7" ht="15" customHeight="1">
      <c r="A21" s="50" t="s">
        <v>47</v>
      </c>
      <c r="B21" s="55">
        <f>'total by district'!G21</f>
        <v>1900</v>
      </c>
      <c r="C21" s="55">
        <f>'total by district'!G59</f>
        <v>1935</v>
      </c>
      <c r="D21" s="55">
        <f>'total by district'!G97</f>
        <v>1686</v>
      </c>
      <c r="E21" s="55">
        <f>'total by district'!G135</f>
        <v>1994</v>
      </c>
      <c r="F21" s="55">
        <f t="shared" si="0"/>
        <v>1878.75</v>
      </c>
      <c r="G21" s="58">
        <f>F21/F27</f>
        <v>0.015375487197323867</v>
      </c>
    </row>
    <row r="22" spans="1:7" ht="24">
      <c r="A22" s="50" t="s">
        <v>48</v>
      </c>
      <c r="B22" s="55">
        <f>'total by district'!G22</f>
        <v>2094</v>
      </c>
      <c r="C22" s="55">
        <f>'total by district'!G60</f>
        <v>2149</v>
      </c>
      <c r="D22" s="55">
        <f>'total by district'!G98</f>
        <v>2151</v>
      </c>
      <c r="E22" s="55">
        <f>'total by district'!G136</f>
        <v>2128</v>
      </c>
      <c r="F22" s="55">
        <f t="shared" si="0"/>
        <v>2130.5</v>
      </c>
      <c r="G22" s="58">
        <f>F22/F27</f>
        <v>0.01743578202203513</v>
      </c>
    </row>
    <row r="23" spans="1:7" ht="15" customHeight="1">
      <c r="A23" s="51" t="s">
        <v>49</v>
      </c>
      <c r="B23" s="55">
        <f>'total by district'!G23</f>
        <v>1726</v>
      </c>
      <c r="C23" s="55">
        <f>'total by district'!G61</f>
        <v>1837</v>
      </c>
      <c r="D23" s="55">
        <f>'total by district'!G99</f>
        <v>1900</v>
      </c>
      <c r="E23" s="55">
        <f>'total by district'!G137</f>
        <v>2012</v>
      </c>
      <c r="F23" s="55">
        <f t="shared" si="0"/>
        <v>1868.75</v>
      </c>
      <c r="G23" s="58">
        <f>F23/F27</f>
        <v>0.01529364827677923</v>
      </c>
    </row>
    <row r="24" spans="1:7" ht="15" customHeight="1">
      <c r="A24" s="51" t="s">
        <v>50</v>
      </c>
      <c r="B24" s="55">
        <f>'total by district'!G24</f>
        <v>2141</v>
      </c>
      <c r="C24" s="55">
        <f>'total by district'!G62</f>
        <v>2217</v>
      </c>
      <c r="D24" s="55">
        <f>'total by district'!G100</f>
        <v>2431</v>
      </c>
      <c r="E24" s="55">
        <f>'total by district'!G138</f>
        <v>2430</v>
      </c>
      <c r="F24" s="55">
        <f t="shared" si="0"/>
        <v>2304.75</v>
      </c>
      <c r="G24" s="58">
        <f>F24/F27</f>
        <v>0.018861825212525447</v>
      </c>
    </row>
    <row r="25" spans="1:7" ht="15" customHeight="1">
      <c r="A25" s="51" t="s">
        <v>51</v>
      </c>
      <c r="B25" s="55">
        <f>'total by district'!G25</f>
        <v>26341</v>
      </c>
      <c r="C25" s="55">
        <f>'total by district'!G63</f>
        <v>26338</v>
      </c>
      <c r="D25" s="55">
        <f>'total by district'!G101</f>
        <v>26127</v>
      </c>
      <c r="E25" s="55">
        <f>'total by district'!G139</f>
        <v>25864</v>
      </c>
      <c r="F25" s="55">
        <f t="shared" si="0"/>
        <v>26167.5</v>
      </c>
      <c r="G25" s="58">
        <f>F25/F27</f>
        <v>0.21415199533518153</v>
      </c>
    </row>
    <row r="26" spans="1:7" ht="15" customHeight="1" thickBot="1">
      <c r="A26" s="52" t="s">
        <v>52</v>
      </c>
      <c r="B26" s="56">
        <f>'total by district'!G26</f>
        <v>170</v>
      </c>
      <c r="C26" s="56">
        <f>'total by district'!G64</f>
        <v>174</v>
      </c>
      <c r="D26" s="55">
        <f>'total by district'!G102</f>
        <v>176</v>
      </c>
      <c r="E26" s="55">
        <f>'total by district'!G140</f>
        <v>176</v>
      </c>
      <c r="F26" s="55">
        <f t="shared" si="0"/>
        <v>174</v>
      </c>
      <c r="G26" s="71">
        <f>F26/F27</f>
        <v>0.0014239972174767016</v>
      </c>
    </row>
    <row r="27" spans="1:7" ht="15" customHeight="1" thickBot="1">
      <c r="A27" s="31" t="s">
        <v>0</v>
      </c>
      <c r="B27" s="57">
        <f aca="true" t="shared" si="1" ref="B27:G27">SUM(B5:B26)</f>
        <v>115365</v>
      </c>
      <c r="C27" s="57">
        <f t="shared" si="1"/>
        <v>121149</v>
      </c>
      <c r="D27" s="57">
        <f t="shared" si="1"/>
        <v>127281</v>
      </c>
      <c r="E27" s="57">
        <f t="shared" si="1"/>
        <v>124970</v>
      </c>
      <c r="F27" s="57">
        <f t="shared" si="1"/>
        <v>122191.25</v>
      </c>
      <c r="G27" s="59">
        <f t="shared" si="1"/>
        <v>0.9999999999999999</v>
      </c>
    </row>
    <row r="28" spans="1:7" ht="12.75">
      <c r="A28" s="62"/>
      <c r="B28" s="67"/>
      <c r="C28" s="67"/>
      <c r="D28" s="67"/>
      <c r="E28" s="67"/>
      <c r="F28" s="67"/>
      <c r="G28" s="68"/>
    </row>
    <row r="29" spans="1:7" ht="14.25">
      <c r="A29" s="15" t="s">
        <v>27</v>
      </c>
      <c r="B29" s="64"/>
      <c r="C29" s="64"/>
      <c r="D29" s="64"/>
      <c r="E29" s="64"/>
      <c r="F29" s="64"/>
      <c r="G29" s="64"/>
    </row>
    <row r="30" spans="1:7" ht="14.25" customHeight="1">
      <c r="A30" s="91" t="s">
        <v>61</v>
      </c>
      <c r="B30" s="91"/>
      <c r="C30" s="91"/>
      <c r="D30" s="91"/>
      <c r="E30" s="91"/>
      <c r="F30" s="91"/>
      <c r="G30" s="91"/>
    </row>
    <row r="31" spans="1:7" ht="12.75">
      <c r="A31" s="89" t="s">
        <v>95</v>
      </c>
      <c r="B31" s="89"/>
      <c r="C31" s="89"/>
      <c r="D31" s="89"/>
      <c r="E31" s="89"/>
      <c r="F31" s="89"/>
      <c r="G31" s="89"/>
    </row>
    <row r="32" spans="1:7" ht="12.75" customHeight="1">
      <c r="A32" s="89"/>
      <c r="B32" s="89"/>
      <c r="C32" s="89"/>
      <c r="D32" s="89"/>
      <c r="E32" s="89"/>
      <c r="F32" s="89"/>
      <c r="G32" s="89"/>
    </row>
    <row r="33" spans="1:7" ht="12.75" customHeight="1">
      <c r="A33" s="17"/>
      <c r="B33" s="17"/>
      <c r="C33" s="17"/>
      <c r="D33" s="17"/>
      <c r="E33" s="17"/>
      <c r="F33" s="17"/>
      <c r="G33" s="17"/>
    </row>
    <row r="34" spans="1:7" ht="12.75">
      <c r="A34" s="3" t="s">
        <v>7</v>
      </c>
      <c r="E34" s="92"/>
      <c r="F34" s="92"/>
      <c r="G34" s="92"/>
    </row>
    <row r="35" spans="1:7" ht="12.75">
      <c r="A35" s="3"/>
      <c r="E35" s="87"/>
      <c r="F35" s="87"/>
      <c r="G35" s="87"/>
    </row>
    <row r="36" spans="1:7" ht="12.75">
      <c r="A36" s="25" t="s">
        <v>70</v>
      </c>
      <c r="E36" s="18" t="s">
        <v>8</v>
      </c>
      <c r="F36" s="18"/>
      <c r="G36" s="18"/>
    </row>
    <row r="37" spans="1:7" ht="12.75">
      <c r="A37" s="14">
        <v>41046</v>
      </c>
      <c r="E37" s="12" t="s">
        <v>6</v>
      </c>
      <c r="F37" s="12"/>
      <c r="G37" s="12"/>
    </row>
    <row r="38" spans="1:7" ht="12.75">
      <c r="A38" s="25"/>
      <c r="E38" s="18"/>
      <c r="F38" s="18"/>
      <c r="G38" s="18"/>
    </row>
    <row r="39" spans="1:7" ht="12.75">
      <c r="A39" s="14"/>
      <c r="E39" s="12"/>
      <c r="F39" s="12"/>
      <c r="G39" s="12"/>
    </row>
  </sheetData>
  <sheetProtection/>
  <mergeCells count="6">
    <mergeCell ref="A31:G32"/>
    <mergeCell ref="E34:G34"/>
    <mergeCell ref="E35:G35"/>
    <mergeCell ref="A1:G1"/>
    <mergeCell ref="A2:G2"/>
    <mergeCell ref="A30:G30"/>
  </mergeCells>
  <printOptions/>
  <pageMargins left="0" right="0" top="0" bottom="0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66">
      <selection activeCell="A1" sqref="A1:G1"/>
    </sheetView>
  </sheetViews>
  <sheetFormatPr defaultColWidth="9.140625" defaultRowHeight="12.75"/>
  <cols>
    <col min="1" max="1" width="53.28125" style="0" customWidth="1"/>
    <col min="2" max="5" width="12.140625" style="0" customWidth="1"/>
    <col min="6" max="6" width="13.28125" style="0" customWidth="1"/>
    <col min="7" max="7" width="12.140625" style="0" customWidth="1"/>
  </cols>
  <sheetData>
    <row r="1" spans="1:7" ht="14.25">
      <c r="A1" s="87" t="s">
        <v>60</v>
      </c>
      <c r="B1" s="87"/>
      <c r="C1" s="87"/>
      <c r="D1" s="87"/>
      <c r="E1" s="87"/>
      <c r="F1" s="87"/>
      <c r="G1" s="87"/>
    </row>
    <row r="2" spans="1:7" ht="12.75">
      <c r="A2" s="90" t="s">
        <v>78</v>
      </c>
      <c r="B2" s="90"/>
      <c r="C2" s="90"/>
      <c r="D2" s="90"/>
      <c r="E2" s="90"/>
      <c r="F2" s="90"/>
      <c r="G2" s="90"/>
    </row>
    <row r="3" spans="1:6" ht="13.5" thickBot="1">
      <c r="A3" s="5"/>
      <c r="B3" s="5"/>
      <c r="C3" s="1"/>
      <c r="D3" s="1"/>
      <c r="E3" s="1"/>
      <c r="F3" s="1"/>
    </row>
    <row r="4" spans="1:7" ht="14.25" thickBot="1">
      <c r="A4" s="33" t="s">
        <v>29</v>
      </c>
      <c r="B4" s="38" t="s">
        <v>1</v>
      </c>
      <c r="C4" s="39" t="s">
        <v>2</v>
      </c>
      <c r="D4" s="39" t="s">
        <v>3</v>
      </c>
      <c r="E4" s="39" t="s">
        <v>4</v>
      </c>
      <c r="F4" s="40" t="s">
        <v>5</v>
      </c>
      <c r="G4" s="41" t="s">
        <v>53</v>
      </c>
    </row>
    <row r="5" spans="1:7" ht="15" customHeight="1">
      <c r="A5" s="49" t="s">
        <v>30</v>
      </c>
      <c r="B5" s="45">
        <v>356</v>
      </c>
      <c r="C5" s="45">
        <v>87</v>
      </c>
      <c r="D5" s="45">
        <v>156</v>
      </c>
      <c r="E5" s="45">
        <v>50</v>
      </c>
      <c r="F5" s="45">
        <v>138</v>
      </c>
      <c r="G5" s="42">
        <f>SUM(B5:F5)</f>
        <v>787</v>
      </c>
    </row>
    <row r="6" spans="1:7" ht="15" customHeight="1">
      <c r="A6" s="50" t="s">
        <v>31</v>
      </c>
      <c r="B6" s="45">
        <v>28</v>
      </c>
      <c r="C6" s="45">
        <v>17</v>
      </c>
      <c r="D6" s="45">
        <v>67</v>
      </c>
      <c r="E6" s="45">
        <v>4</v>
      </c>
      <c r="F6" s="45">
        <v>5</v>
      </c>
      <c r="G6" s="43">
        <f aca="true" t="shared" si="0" ref="G6:G26">SUM(B6:F6)</f>
        <v>121</v>
      </c>
    </row>
    <row r="7" spans="1:7" ht="15" customHeight="1">
      <c r="A7" s="50" t="s">
        <v>32</v>
      </c>
      <c r="B7" s="45">
        <v>3724</v>
      </c>
      <c r="C7" s="45">
        <v>1422</v>
      </c>
      <c r="D7" s="45">
        <v>959</v>
      </c>
      <c r="E7" s="45">
        <v>460</v>
      </c>
      <c r="F7" s="45">
        <v>291</v>
      </c>
      <c r="G7" s="43">
        <f t="shared" si="0"/>
        <v>6856</v>
      </c>
    </row>
    <row r="8" spans="1:7" ht="24.75" customHeight="1">
      <c r="A8" s="50" t="s">
        <v>33</v>
      </c>
      <c r="B8" s="45">
        <v>19</v>
      </c>
      <c r="C8" s="45">
        <v>2</v>
      </c>
      <c r="D8" s="45">
        <v>3</v>
      </c>
      <c r="E8" s="45">
        <v>2</v>
      </c>
      <c r="F8" s="45">
        <v>1</v>
      </c>
      <c r="G8" s="43">
        <f t="shared" si="0"/>
        <v>27</v>
      </c>
    </row>
    <row r="9" spans="1:7" ht="25.5" customHeight="1">
      <c r="A9" s="50" t="s">
        <v>34</v>
      </c>
      <c r="B9" s="45">
        <v>145</v>
      </c>
      <c r="C9" s="45">
        <v>66</v>
      </c>
      <c r="D9" s="45">
        <v>25</v>
      </c>
      <c r="E9" s="45">
        <v>7</v>
      </c>
      <c r="F9" s="45">
        <v>2</v>
      </c>
      <c r="G9" s="43">
        <f t="shared" si="0"/>
        <v>245</v>
      </c>
    </row>
    <row r="10" spans="1:7" ht="15" customHeight="1">
      <c r="A10" s="50" t="s">
        <v>35</v>
      </c>
      <c r="B10" s="45">
        <v>3752</v>
      </c>
      <c r="C10" s="45">
        <v>2474</v>
      </c>
      <c r="D10" s="45">
        <v>1265</v>
      </c>
      <c r="E10" s="45">
        <v>1807</v>
      </c>
      <c r="F10" s="45">
        <v>416</v>
      </c>
      <c r="G10" s="43">
        <f t="shared" si="0"/>
        <v>9714</v>
      </c>
    </row>
    <row r="11" spans="1:7" ht="24" customHeight="1">
      <c r="A11" s="50" t="s">
        <v>36</v>
      </c>
      <c r="B11" s="45">
        <v>4857</v>
      </c>
      <c r="C11" s="45">
        <v>2329</v>
      </c>
      <c r="D11" s="45">
        <v>1587</v>
      </c>
      <c r="E11" s="45">
        <v>1271</v>
      </c>
      <c r="F11" s="45">
        <v>362</v>
      </c>
      <c r="G11" s="43">
        <f t="shared" si="0"/>
        <v>10406</v>
      </c>
    </row>
    <row r="12" spans="1:7" ht="15" customHeight="1">
      <c r="A12" s="50" t="s">
        <v>37</v>
      </c>
      <c r="B12" s="45">
        <v>648</v>
      </c>
      <c r="C12" s="45">
        <v>1351</v>
      </c>
      <c r="D12" s="45">
        <v>265</v>
      </c>
      <c r="E12" s="45">
        <v>89</v>
      </c>
      <c r="F12" s="45">
        <v>42</v>
      </c>
      <c r="G12" s="43">
        <f t="shared" si="0"/>
        <v>2395</v>
      </c>
    </row>
    <row r="13" spans="1:7" ht="15" customHeight="1">
      <c r="A13" s="50" t="s">
        <v>39</v>
      </c>
      <c r="B13" s="45">
        <v>325</v>
      </c>
      <c r="C13" s="45">
        <v>828</v>
      </c>
      <c r="D13" s="45">
        <v>210</v>
      </c>
      <c r="E13" s="45">
        <v>1790</v>
      </c>
      <c r="F13" s="45">
        <v>572</v>
      </c>
      <c r="G13" s="43">
        <f t="shared" si="0"/>
        <v>3725</v>
      </c>
    </row>
    <row r="14" spans="1:7" ht="15" customHeight="1">
      <c r="A14" s="50" t="s">
        <v>40</v>
      </c>
      <c r="B14" s="45">
        <v>2912</v>
      </c>
      <c r="C14" s="45">
        <v>1543</v>
      </c>
      <c r="D14" s="45">
        <v>1185</v>
      </c>
      <c r="E14" s="45">
        <v>934</v>
      </c>
      <c r="F14" s="45">
        <v>424</v>
      </c>
      <c r="G14" s="43">
        <f t="shared" si="0"/>
        <v>6998</v>
      </c>
    </row>
    <row r="15" spans="1:7" ht="15" customHeight="1">
      <c r="A15" s="50" t="s">
        <v>41</v>
      </c>
      <c r="B15" s="45">
        <v>564</v>
      </c>
      <c r="C15" s="45">
        <v>259</v>
      </c>
      <c r="D15" s="45">
        <v>60</v>
      </c>
      <c r="E15" s="45">
        <v>63</v>
      </c>
      <c r="F15" s="45">
        <v>16</v>
      </c>
      <c r="G15" s="43">
        <f t="shared" si="0"/>
        <v>962</v>
      </c>
    </row>
    <row r="16" spans="1:7" ht="15" customHeight="1">
      <c r="A16" s="50" t="s">
        <v>42</v>
      </c>
      <c r="B16" s="45">
        <v>430</v>
      </c>
      <c r="C16" s="45">
        <v>289</v>
      </c>
      <c r="D16" s="45">
        <v>23</v>
      </c>
      <c r="E16" s="45">
        <v>43</v>
      </c>
      <c r="F16" s="45">
        <v>5</v>
      </c>
      <c r="G16" s="43">
        <f t="shared" si="0"/>
        <v>790</v>
      </c>
    </row>
    <row r="17" spans="1:7" ht="15" customHeight="1">
      <c r="A17" s="50" t="s">
        <v>43</v>
      </c>
      <c r="B17" s="45">
        <v>80</v>
      </c>
      <c r="C17" s="45">
        <v>143</v>
      </c>
      <c r="D17" s="45">
        <v>61</v>
      </c>
      <c r="E17" s="45">
        <v>115</v>
      </c>
      <c r="F17" s="45">
        <v>35</v>
      </c>
      <c r="G17" s="43">
        <f t="shared" si="0"/>
        <v>434</v>
      </c>
    </row>
    <row r="18" spans="1:7" ht="15" customHeight="1">
      <c r="A18" s="50" t="s">
        <v>44</v>
      </c>
      <c r="B18" s="45">
        <v>1113</v>
      </c>
      <c r="C18" s="45">
        <v>676</v>
      </c>
      <c r="D18" s="45">
        <v>212</v>
      </c>
      <c r="E18" s="45">
        <v>188</v>
      </c>
      <c r="F18" s="45">
        <v>37</v>
      </c>
      <c r="G18" s="43">
        <f t="shared" si="0"/>
        <v>2226</v>
      </c>
    </row>
    <row r="19" spans="1:7" ht="15" customHeight="1">
      <c r="A19" s="50" t="s">
        <v>45</v>
      </c>
      <c r="B19" s="45">
        <v>1695</v>
      </c>
      <c r="C19" s="45">
        <v>618</v>
      </c>
      <c r="D19" s="45">
        <v>209</v>
      </c>
      <c r="E19" s="45">
        <v>190</v>
      </c>
      <c r="F19" s="45">
        <v>109</v>
      </c>
      <c r="G19" s="43">
        <f t="shared" si="0"/>
        <v>2821</v>
      </c>
    </row>
    <row r="20" spans="1:7" ht="15" customHeight="1">
      <c r="A20" s="50" t="s">
        <v>46</v>
      </c>
      <c r="B20" s="45">
        <v>1347</v>
      </c>
      <c r="C20" s="45">
        <v>14</v>
      </c>
      <c r="D20" s="45">
        <v>16</v>
      </c>
      <c r="E20" s="45">
        <v>13</v>
      </c>
      <c r="F20" s="45">
        <v>5</v>
      </c>
      <c r="G20" s="43">
        <f t="shared" si="0"/>
        <v>1395</v>
      </c>
    </row>
    <row r="21" spans="1:7" ht="15" customHeight="1">
      <c r="A21" s="50" t="s">
        <v>47</v>
      </c>
      <c r="B21" s="45">
        <v>642</v>
      </c>
      <c r="C21" s="45">
        <v>321</v>
      </c>
      <c r="D21" s="45">
        <v>127</v>
      </c>
      <c r="E21" s="45">
        <v>119</v>
      </c>
      <c r="F21" s="45">
        <v>23</v>
      </c>
      <c r="G21" s="43">
        <f t="shared" si="0"/>
        <v>1232</v>
      </c>
    </row>
    <row r="22" spans="1:7" ht="24" customHeight="1">
      <c r="A22" s="50" t="s">
        <v>48</v>
      </c>
      <c r="B22" s="45">
        <v>442</v>
      </c>
      <c r="C22" s="45">
        <v>256</v>
      </c>
      <c r="D22" s="45">
        <v>100</v>
      </c>
      <c r="E22" s="45">
        <v>171</v>
      </c>
      <c r="F22" s="45">
        <v>34</v>
      </c>
      <c r="G22" s="43">
        <f t="shared" si="0"/>
        <v>1003</v>
      </c>
    </row>
    <row r="23" spans="1:7" ht="15" customHeight="1">
      <c r="A23" s="51" t="s">
        <v>49</v>
      </c>
      <c r="B23" s="45">
        <v>392</v>
      </c>
      <c r="C23" s="45">
        <v>189</v>
      </c>
      <c r="D23" s="45">
        <v>144</v>
      </c>
      <c r="E23" s="45">
        <v>176</v>
      </c>
      <c r="F23" s="45">
        <v>118</v>
      </c>
      <c r="G23" s="43">
        <f t="shared" si="0"/>
        <v>1019</v>
      </c>
    </row>
    <row r="24" spans="1:7" ht="15" customHeight="1">
      <c r="A24" s="51" t="s">
        <v>50</v>
      </c>
      <c r="B24" s="45">
        <v>375</v>
      </c>
      <c r="C24" s="45">
        <v>258</v>
      </c>
      <c r="D24" s="45">
        <v>109</v>
      </c>
      <c r="E24" s="45">
        <v>333</v>
      </c>
      <c r="F24" s="45">
        <v>163</v>
      </c>
      <c r="G24" s="44">
        <f t="shared" si="0"/>
        <v>1238</v>
      </c>
    </row>
    <row r="25" spans="1:7" ht="15" customHeight="1">
      <c r="A25" s="51" t="s">
        <v>51</v>
      </c>
      <c r="B25" s="45">
        <v>112</v>
      </c>
      <c r="C25" s="45">
        <v>91</v>
      </c>
      <c r="D25" s="45">
        <v>61</v>
      </c>
      <c r="E25" s="45">
        <v>49</v>
      </c>
      <c r="F25" s="45">
        <v>50</v>
      </c>
      <c r="G25" s="44">
        <f t="shared" si="0"/>
        <v>363</v>
      </c>
    </row>
    <row r="26" spans="1:7" ht="15" customHeight="1" thickBot="1">
      <c r="A26" s="52" t="s">
        <v>52</v>
      </c>
      <c r="B26" s="45">
        <v>75</v>
      </c>
      <c r="C26" s="45">
        <v>0</v>
      </c>
      <c r="D26" s="45">
        <v>0</v>
      </c>
      <c r="E26" s="45">
        <v>0</v>
      </c>
      <c r="F26" s="45">
        <v>0</v>
      </c>
      <c r="G26" s="44">
        <f t="shared" si="0"/>
        <v>75</v>
      </c>
    </row>
    <row r="27" spans="1:7" ht="15" customHeight="1" thickBot="1">
      <c r="A27" s="31" t="s">
        <v>0</v>
      </c>
      <c r="B27" s="47">
        <f aca="true" t="shared" si="1" ref="B27:G27">SUM(B5:B26)</f>
        <v>24033</v>
      </c>
      <c r="C27" s="47">
        <f t="shared" si="1"/>
        <v>13233</v>
      </c>
      <c r="D27" s="47">
        <f t="shared" si="1"/>
        <v>6844</v>
      </c>
      <c r="E27" s="47">
        <f t="shared" si="1"/>
        <v>7874</v>
      </c>
      <c r="F27" s="47">
        <f t="shared" si="1"/>
        <v>2848</v>
      </c>
      <c r="G27" s="54">
        <f t="shared" si="1"/>
        <v>54832</v>
      </c>
    </row>
    <row r="28" spans="1:7" ht="14.25" customHeight="1">
      <c r="A28" s="62"/>
      <c r="B28" s="64"/>
      <c r="C28" s="64"/>
      <c r="D28" s="64"/>
      <c r="E28" s="64"/>
      <c r="F28" s="64"/>
      <c r="G28" s="64"/>
    </row>
    <row r="29" spans="1:7" ht="14.25" customHeight="1">
      <c r="A29" s="91" t="s">
        <v>61</v>
      </c>
      <c r="B29" s="91"/>
      <c r="C29" s="91"/>
      <c r="D29" s="91"/>
      <c r="E29" s="91"/>
      <c r="F29" s="91"/>
      <c r="G29" s="91"/>
    </row>
    <row r="30" spans="1:7" ht="15" customHeight="1">
      <c r="A30" s="89" t="s">
        <v>83</v>
      </c>
      <c r="B30" s="89"/>
      <c r="C30" s="89"/>
      <c r="D30" s="89"/>
      <c r="E30" s="89"/>
      <c r="F30" s="89"/>
      <c r="G30" s="89"/>
    </row>
    <row r="31" spans="1:7" ht="15" customHeight="1">
      <c r="A31" s="89"/>
      <c r="B31" s="89"/>
      <c r="C31" s="89"/>
      <c r="D31" s="89"/>
      <c r="E31" s="89"/>
      <c r="F31" s="89"/>
      <c r="G31" s="89"/>
    </row>
    <row r="32" spans="1:7" ht="15" customHeight="1">
      <c r="A32" s="17"/>
      <c r="B32" s="17"/>
      <c r="C32" s="17"/>
      <c r="D32" s="17"/>
      <c r="E32" s="17"/>
      <c r="F32" s="17"/>
      <c r="G32" s="17"/>
    </row>
    <row r="33" spans="1:7" ht="15" customHeight="1">
      <c r="A33" s="3" t="s">
        <v>7</v>
      </c>
      <c r="E33" s="92"/>
      <c r="F33" s="92"/>
      <c r="G33" s="92"/>
    </row>
    <row r="34" spans="1:7" ht="9" customHeight="1">
      <c r="A34" s="3"/>
      <c r="E34" s="87"/>
      <c r="F34" s="87"/>
      <c r="G34" s="87"/>
    </row>
    <row r="35" spans="1:7" ht="15" customHeight="1">
      <c r="A35" s="25" t="s">
        <v>70</v>
      </c>
      <c r="E35" s="18" t="s">
        <v>8</v>
      </c>
      <c r="F35" s="18"/>
      <c r="G35" s="18"/>
    </row>
    <row r="36" spans="1:7" ht="15" customHeight="1">
      <c r="A36" s="14">
        <v>41046</v>
      </c>
      <c r="E36" s="12" t="s">
        <v>6</v>
      </c>
      <c r="F36" s="12"/>
      <c r="G36" s="12"/>
    </row>
    <row r="37" spans="1:7" ht="15" customHeight="1">
      <c r="A37" s="87" t="s">
        <v>60</v>
      </c>
      <c r="B37" s="87"/>
      <c r="C37" s="87"/>
      <c r="D37" s="87"/>
      <c r="E37" s="87"/>
      <c r="F37" s="87"/>
      <c r="G37" s="87"/>
    </row>
    <row r="38" spans="1:7" ht="15" customHeight="1">
      <c r="A38" s="90" t="s">
        <v>69</v>
      </c>
      <c r="B38" s="90"/>
      <c r="C38" s="90"/>
      <c r="D38" s="90"/>
      <c r="E38" s="90"/>
      <c r="F38" s="90"/>
      <c r="G38" s="90"/>
    </row>
    <row r="39" spans="1:6" ht="11.25" customHeight="1" thickBot="1">
      <c r="A39" s="5"/>
      <c r="B39" s="5"/>
      <c r="C39" s="1"/>
      <c r="D39" s="1"/>
      <c r="E39" s="1"/>
      <c r="F39" s="1"/>
    </row>
    <row r="40" spans="1:7" ht="15" customHeight="1" thickBot="1">
      <c r="A40" s="33" t="s">
        <v>29</v>
      </c>
      <c r="B40" s="38" t="s">
        <v>1</v>
      </c>
      <c r="C40" s="39" t="s">
        <v>2</v>
      </c>
      <c r="D40" s="39" t="s">
        <v>3</v>
      </c>
      <c r="E40" s="39" t="s">
        <v>4</v>
      </c>
      <c r="F40" s="40" t="s">
        <v>5</v>
      </c>
      <c r="G40" s="41" t="s">
        <v>53</v>
      </c>
    </row>
    <row r="41" spans="1:7" ht="15" customHeight="1">
      <c r="A41" s="49" t="s">
        <v>30</v>
      </c>
      <c r="B41" s="45">
        <v>368</v>
      </c>
      <c r="C41" s="45">
        <v>104</v>
      </c>
      <c r="D41" s="45">
        <v>166</v>
      </c>
      <c r="E41" s="45">
        <v>56</v>
      </c>
      <c r="F41" s="45">
        <v>134</v>
      </c>
      <c r="G41" s="42">
        <f>SUM(B41:F41)</f>
        <v>828</v>
      </c>
    </row>
    <row r="42" spans="1:7" ht="15" customHeight="1">
      <c r="A42" s="50" t="s">
        <v>31</v>
      </c>
      <c r="B42" s="45">
        <v>32</v>
      </c>
      <c r="C42" s="45">
        <v>19</v>
      </c>
      <c r="D42" s="45">
        <v>65</v>
      </c>
      <c r="E42" s="45">
        <v>5</v>
      </c>
      <c r="F42" s="45">
        <v>5</v>
      </c>
      <c r="G42" s="43">
        <f aca="true" t="shared" si="2" ref="G42:G62">SUM(B42:F42)</f>
        <v>126</v>
      </c>
    </row>
    <row r="43" spans="1:7" ht="15" customHeight="1">
      <c r="A43" s="50" t="s">
        <v>32</v>
      </c>
      <c r="B43" s="45">
        <v>3831</v>
      </c>
      <c r="C43" s="45">
        <v>1420</v>
      </c>
      <c r="D43" s="45">
        <v>962</v>
      </c>
      <c r="E43" s="45">
        <v>474</v>
      </c>
      <c r="F43" s="45">
        <v>302</v>
      </c>
      <c r="G43" s="43">
        <f t="shared" si="2"/>
        <v>6989</v>
      </c>
    </row>
    <row r="44" spans="1:7" ht="23.25" customHeight="1">
      <c r="A44" s="50" t="s">
        <v>33</v>
      </c>
      <c r="B44" s="45">
        <v>19</v>
      </c>
      <c r="C44" s="45">
        <v>2</v>
      </c>
      <c r="D44" s="45">
        <v>4</v>
      </c>
      <c r="E44" s="45">
        <v>2</v>
      </c>
      <c r="F44" s="45">
        <v>1</v>
      </c>
      <c r="G44" s="43">
        <f t="shared" si="2"/>
        <v>28</v>
      </c>
    </row>
    <row r="45" spans="1:7" ht="24" customHeight="1">
      <c r="A45" s="50" t="s">
        <v>34</v>
      </c>
      <c r="B45" s="45">
        <v>170</v>
      </c>
      <c r="C45" s="45">
        <v>69</v>
      </c>
      <c r="D45" s="45">
        <v>29</v>
      </c>
      <c r="E45" s="45">
        <v>8</v>
      </c>
      <c r="F45" s="45">
        <v>2</v>
      </c>
      <c r="G45" s="43">
        <f t="shared" si="2"/>
        <v>278</v>
      </c>
    </row>
    <row r="46" spans="1:7" ht="15" customHeight="1">
      <c r="A46" s="50" t="s">
        <v>35</v>
      </c>
      <c r="B46" s="45">
        <v>3752</v>
      </c>
      <c r="C46" s="45">
        <v>2406</v>
      </c>
      <c r="D46" s="45">
        <v>1234</v>
      </c>
      <c r="E46" s="45">
        <v>1783</v>
      </c>
      <c r="F46" s="45">
        <v>419</v>
      </c>
      <c r="G46" s="43">
        <f t="shared" si="2"/>
        <v>9594</v>
      </c>
    </row>
    <row r="47" spans="1:7" ht="24.75" customHeight="1">
      <c r="A47" s="50" t="s">
        <v>36</v>
      </c>
      <c r="B47" s="45">
        <v>4943</v>
      </c>
      <c r="C47" s="45">
        <v>2389</v>
      </c>
      <c r="D47" s="45">
        <v>1570</v>
      </c>
      <c r="E47" s="45">
        <v>1301</v>
      </c>
      <c r="F47" s="45">
        <v>475</v>
      </c>
      <c r="G47" s="43">
        <f t="shared" si="2"/>
        <v>10678</v>
      </c>
    </row>
    <row r="48" spans="1:7" ht="15" customHeight="1">
      <c r="A48" s="50" t="s">
        <v>37</v>
      </c>
      <c r="B48" s="45">
        <v>881</v>
      </c>
      <c r="C48" s="45">
        <v>1814</v>
      </c>
      <c r="D48" s="45">
        <v>324</v>
      </c>
      <c r="E48" s="45">
        <v>116</v>
      </c>
      <c r="F48" s="45">
        <v>42</v>
      </c>
      <c r="G48" s="43">
        <f t="shared" si="2"/>
        <v>3177</v>
      </c>
    </row>
    <row r="49" spans="1:7" ht="15" customHeight="1">
      <c r="A49" s="50" t="s">
        <v>39</v>
      </c>
      <c r="B49" s="45">
        <v>480</v>
      </c>
      <c r="C49" s="45">
        <v>1021</v>
      </c>
      <c r="D49" s="45">
        <v>333</v>
      </c>
      <c r="E49" s="45">
        <v>2483</v>
      </c>
      <c r="F49" s="45">
        <v>1727</v>
      </c>
      <c r="G49" s="43">
        <f t="shared" si="2"/>
        <v>6044</v>
      </c>
    </row>
    <row r="50" spans="1:7" ht="15" customHeight="1">
      <c r="A50" s="50" t="s">
        <v>40</v>
      </c>
      <c r="B50" s="46">
        <v>3030</v>
      </c>
      <c r="C50" s="45">
        <v>1612</v>
      </c>
      <c r="D50" s="45">
        <v>1316</v>
      </c>
      <c r="E50" s="45">
        <v>1146</v>
      </c>
      <c r="F50" s="45">
        <v>945</v>
      </c>
      <c r="G50" s="43">
        <f t="shared" si="2"/>
        <v>8049</v>
      </c>
    </row>
    <row r="51" spans="1:7" ht="15" customHeight="1">
      <c r="A51" s="50" t="s">
        <v>41</v>
      </c>
      <c r="B51" s="45">
        <v>570</v>
      </c>
      <c r="C51" s="45">
        <v>263</v>
      </c>
      <c r="D51" s="45">
        <v>57</v>
      </c>
      <c r="E51" s="45">
        <v>58</v>
      </c>
      <c r="F51" s="45">
        <v>17</v>
      </c>
      <c r="G51" s="43">
        <f t="shared" si="2"/>
        <v>965</v>
      </c>
    </row>
    <row r="52" spans="1:7" ht="15" customHeight="1">
      <c r="A52" s="50" t="s">
        <v>42</v>
      </c>
      <c r="B52" s="45">
        <v>466</v>
      </c>
      <c r="C52" s="45">
        <v>309</v>
      </c>
      <c r="D52" s="45">
        <v>24</v>
      </c>
      <c r="E52" s="45">
        <v>44</v>
      </c>
      <c r="F52" s="45">
        <v>5</v>
      </c>
      <c r="G52" s="43">
        <f t="shared" si="2"/>
        <v>848</v>
      </c>
    </row>
    <row r="53" spans="1:7" ht="15" customHeight="1">
      <c r="A53" s="50" t="s">
        <v>43</v>
      </c>
      <c r="B53" s="45">
        <v>95</v>
      </c>
      <c r="C53" s="45">
        <v>161</v>
      </c>
      <c r="D53" s="45">
        <v>63</v>
      </c>
      <c r="E53" s="45">
        <v>138</v>
      </c>
      <c r="F53" s="45">
        <v>40</v>
      </c>
      <c r="G53" s="43">
        <f t="shared" si="2"/>
        <v>497</v>
      </c>
    </row>
    <row r="54" spans="1:7" ht="15" customHeight="1">
      <c r="A54" s="50" t="s">
        <v>44</v>
      </c>
      <c r="B54" s="45">
        <v>1209</v>
      </c>
      <c r="C54" s="45">
        <v>694</v>
      </c>
      <c r="D54" s="45">
        <v>208</v>
      </c>
      <c r="E54" s="45">
        <v>191</v>
      </c>
      <c r="F54" s="45">
        <v>47</v>
      </c>
      <c r="G54" s="43">
        <f t="shared" si="2"/>
        <v>2349</v>
      </c>
    </row>
    <row r="55" spans="1:7" ht="15" customHeight="1">
      <c r="A55" s="50" t="s">
        <v>45</v>
      </c>
      <c r="B55" s="45">
        <v>1916</v>
      </c>
      <c r="C55" s="45">
        <v>729</v>
      </c>
      <c r="D55" s="45">
        <v>256</v>
      </c>
      <c r="E55" s="45">
        <v>205</v>
      </c>
      <c r="F55" s="45">
        <v>145</v>
      </c>
      <c r="G55" s="43">
        <f t="shared" si="2"/>
        <v>3251</v>
      </c>
    </row>
    <row r="56" spans="1:7" ht="15" customHeight="1">
      <c r="A56" s="50" t="s">
        <v>46</v>
      </c>
      <c r="B56" s="45">
        <v>1397</v>
      </c>
      <c r="C56" s="45">
        <v>15</v>
      </c>
      <c r="D56" s="45">
        <v>15</v>
      </c>
      <c r="E56" s="45">
        <v>13</v>
      </c>
      <c r="F56" s="45">
        <v>5</v>
      </c>
      <c r="G56" s="43">
        <f t="shared" si="2"/>
        <v>1445</v>
      </c>
    </row>
    <row r="57" spans="1:7" ht="15" customHeight="1">
      <c r="A57" s="50" t="s">
        <v>47</v>
      </c>
      <c r="B57" s="45">
        <v>673</v>
      </c>
      <c r="C57" s="45">
        <v>324</v>
      </c>
      <c r="D57" s="45">
        <v>123</v>
      </c>
      <c r="E57" s="45">
        <v>117</v>
      </c>
      <c r="F57" s="45">
        <v>21</v>
      </c>
      <c r="G57" s="43">
        <f t="shared" si="2"/>
        <v>1258</v>
      </c>
    </row>
    <row r="58" spans="1:7" ht="22.5" customHeight="1">
      <c r="A58" s="50" t="s">
        <v>48</v>
      </c>
      <c r="B58" s="45">
        <v>458</v>
      </c>
      <c r="C58" s="45">
        <v>264</v>
      </c>
      <c r="D58" s="45">
        <v>100</v>
      </c>
      <c r="E58" s="45">
        <v>202</v>
      </c>
      <c r="F58" s="45">
        <v>38</v>
      </c>
      <c r="G58" s="43">
        <f t="shared" si="2"/>
        <v>1062</v>
      </c>
    </row>
    <row r="59" spans="1:7" ht="15" customHeight="1">
      <c r="A59" s="51" t="s">
        <v>49</v>
      </c>
      <c r="B59" s="45">
        <v>398</v>
      </c>
      <c r="C59" s="45">
        <v>235</v>
      </c>
      <c r="D59" s="45">
        <v>142</v>
      </c>
      <c r="E59" s="45">
        <v>183</v>
      </c>
      <c r="F59" s="45">
        <v>182</v>
      </c>
      <c r="G59" s="43">
        <f t="shared" si="2"/>
        <v>1140</v>
      </c>
    </row>
    <row r="60" spans="1:7" ht="15" customHeight="1">
      <c r="A60" s="51" t="s">
        <v>50</v>
      </c>
      <c r="B60" s="45">
        <v>395</v>
      </c>
      <c r="C60" s="45">
        <v>278</v>
      </c>
      <c r="D60" s="45">
        <v>121</v>
      </c>
      <c r="E60" s="45">
        <v>343</v>
      </c>
      <c r="F60" s="45">
        <v>174</v>
      </c>
      <c r="G60" s="44">
        <f t="shared" si="2"/>
        <v>1311</v>
      </c>
    </row>
    <row r="61" spans="1:7" ht="15" customHeight="1">
      <c r="A61" s="51" t="s">
        <v>51</v>
      </c>
      <c r="B61" s="45">
        <v>119</v>
      </c>
      <c r="C61" s="45">
        <v>94</v>
      </c>
      <c r="D61" s="45">
        <v>63</v>
      </c>
      <c r="E61" s="45">
        <v>47</v>
      </c>
      <c r="F61" s="45">
        <v>49</v>
      </c>
      <c r="G61" s="44">
        <f t="shared" si="2"/>
        <v>372</v>
      </c>
    </row>
    <row r="62" spans="1:7" ht="15" customHeight="1" thickBot="1">
      <c r="A62" s="52" t="s">
        <v>52</v>
      </c>
      <c r="B62" s="45">
        <v>79</v>
      </c>
      <c r="C62" s="45">
        <v>0</v>
      </c>
      <c r="D62" s="45">
        <v>0</v>
      </c>
      <c r="E62" s="45">
        <v>0</v>
      </c>
      <c r="F62" s="45">
        <v>0</v>
      </c>
      <c r="G62" s="44">
        <f t="shared" si="2"/>
        <v>79</v>
      </c>
    </row>
    <row r="63" spans="1:7" ht="15" customHeight="1" thickBot="1">
      <c r="A63" s="31" t="s">
        <v>0</v>
      </c>
      <c r="B63" s="47">
        <f aca="true" t="shared" si="3" ref="B63:G63">SUM(B41:B62)</f>
        <v>25281</v>
      </c>
      <c r="C63" s="47">
        <f t="shared" si="3"/>
        <v>14222</v>
      </c>
      <c r="D63" s="47">
        <f t="shared" si="3"/>
        <v>7175</v>
      </c>
      <c r="E63" s="47">
        <f t="shared" si="3"/>
        <v>8915</v>
      </c>
      <c r="F63" s="47">
        <f t="shared" si="3"/>
        <v>4775</v>
      </c>
      <c r="G63" s="54">
        <f t="shared" si="3"/>
        <v>60368</v>
      </c>
    </row>
    <row r="64" spans="1:7" ht="15" customHeight="1">
      <c r="A64" s="62"/>
      <c r="B64" s="64"/>
      <c r="C64" s="64"/>
      <c r="D64" s="64"/>
      <c r="E64" s="64"/>
      <c r="F64" s="64"/>
      <c r="G64" s="64"/>
    </row>
    <row r="65" spans="1:7" ht="15" customHeight="1">
      <c r="A65" s="91" t="s">
        <v>61</v>
      </c>
      <c r="B65" s="91"/>
      <c r="C65" s="91"/>
      <c r="D65" s="91"/>
      <c r="E65" s="91"/>
      <c r="F65" s="91"/>
      <c r="G65" s="91"/>
    </row>
    <row r="66" spans="1:7" ht="12.75">
      <c r="A66" s="88"/>
      <c r="B66" s="88"/>
      <c r="C66" s="88"/>
      <c r="D66" s="88"/>
      <c r="E66" s="88"/>
      <c r="F66" s="88"/>
      <c r="G66" s="88"/>
    </row>
    <row r="67" spans="1:7" ht="12.75">
      <c r="A67" s="89" t="s">
        <v>88</v>
      </c>
      <c r="B67" s="89"/>
      <c r="C67" s="89"/>
      <c r="D67" s="89"/>
      <c r="E67" s="89"/>
      <c r="F67" s="89"/>
      <c r="G67" s="89"/>
    </row>
    <row r="68" spans="1:7" ht="12.75">
      <c r="A68" s="89"/>
      <c r="B68" s="89"/>
      <c r="C68" s="89"/>
      <c r="D68" s="89"/>
      <c r="E68" s="89"/>
      <c r="F68" s="89"/>
      <c r="G68" s="89"/>
    </row>
    <row r="69" spans="1:7" ht="12.75">
      <c r="A69" s="17"/>
      <c r="B69" s="17"/>
      <c r="C69" s="17"/>
      <c r="D69" s="17"/>
      <c r="E69" s="17"/>
      <c r="F69" s="17"/>
      <c r="G69" s="17"/>
    </row>
    <row r="70" spans="1:7" ht="12.75">
      <c r="A70" s="3" t="s">
        <v>7</v>
      </c>
      <c r="E70" s="92"/>
      <c r="F70" s="92"/>
      <c r="G70" s="92"/>
    </row>
    <row r="71" spans="1:7" ht="12.75">
      <c r="A71" s="3"/>
      <c r="E71" s="87"/>
      <c r="F71" s="87"/>
      <c r="G71" s="87"/>
    </row>
    <row r="72" spans="1:7" ht="12.75">
      <c r="A72" s="25" t="s">
        <v>70</v>
      </c>
      <c r="E72" s="18" t="s">
        <v>8</v>
      </c>
      <c r="F72" s="18"/>
      <c r="G72" s="18"/>
    </row>
    <row r="73" spans="1:7" ht="12.75">
      <c r="A73" s="14">
        <v>41046</v>
      </c>
      <c r="E73" s="12" t="s">
        <v>6</v>
      </c>
      <c r="F73" s="12"/>
      <c r="G73" s="12"/>
    </row>
    <row r="74" spans="1:7" ht="14.25">
      <c r="A74" s="87" t="s">
        <v>60</v>
      </c>
      <c r="B74" s="87"/>
      <c r="C74" s="87"/>
      <c r="D74" s="87"/>
      <c r="E74" s="87"/>
      <c r="F74" s="87"/>
      <c r="G74" s="87"/>
    </row>
    <row r="75" spans="1:7" ht="12.75">
      <c r="A75" s="90" t="s">
        <v>71</v>
      </c>
      <c r="B75" s="90"/>
      <c r="C75" s="90"/>
      <c r="D75" s="90"/>
      <c r="E75" s="90"/>
      <c r="F75" s="90"/>
      <c r="G75" s="90"/>
    </row>
    <row r="76" spans="1:6" ht="13.5" thickBot="1">
      <c r="A76" s="5"/>
      <c r="B76" s="5"/>
      <c r="C76" s="1"/>
      <c r="D76" s="1"/>
      <c r="E76" s="1"/>
      <c r="F76" s="1"/>
    </row>
    <row r="77" spans="1:7" ht="14.25" thickBot="1">
      <c r="A77" s="33" t="s">
        <v>29</v>
      </c>
      <c r="B77" s="38" t="s">
        <v>1</v>
      </c>
      <c r="C77" s="39" t="s">
        <v>2</v>
      </c>
      <c r="D77" s="39" t="s">
        <v>3</v>
      </c>
      <c r="E77" s="39" t="s">
        <v>4</v>
      </c>
      <c r="F77" s="40" t="s">
        <v>5</v>
      </c>
      <c r="G77" s="41" t="s">
        <v>53</v>
      </c>
    </row>
    <row r="78" spans="1:7" ht="15" customHeight="1">
      <c r="A78" s="49" t="s">
        <v>30</v>
      </c>
      <c r="B78" s="45">
        <v>381</v>
      </c>
      <c r="C78" s="45">
        <v>122</v>
      </c>
      <c r="D78" s="45">
        <v>156</v>
      </c>
      <c r="E78" s="45">
        <v>57</v>
      </c>
      <c r="F78" s="45">
        <v>109</v>
      </c>
      <c r="G78" s="42">
        <f>SUM(B78:F78)</f>
        <v>825</v>
      </c>
    </row>
    <row r="79" spans="1:7" ht="15" customHeight="1">
      <c r="A79" s="50" t="s">
        <v>31</v>
      </c>
      <c r="B79" s="45">
        <v>33</v>
      </c>
      <c r="C79" s="45">
        <v>17</v>
      </c>
      <c r="D79" s="45">
        <v>69</v>
      </c>
      <c r="E79" s="45">
        <v>4</v>
      </c>
      <c r="F79" s="45">
        <v>5</v>
      </c>
      <c r="G79" s="43">
        <f aca="true" t="shared" si="4" ref="G79:G99">SUM(B79:F79)</f>
        <v>128</v>
      </c>
    </row>
    <row r="80" spans="1:7" ht="15" customHeight="1">
      <c r="A80" s="50" t="s">
        <v>32</v>
      </c>
      <c r="B80" s="45">
        <v>3852</v>
      </c>
      <c r="C80" s="45">
        <v>1496</v>
      </c>
      <c r="D80" s="45">
        <v>975</v>
      </c>
      <c r="E80" s="45">
        <v>476</v>
      </c>
      <c r="F80" s="45">
        <v>324</v>
      </c>
      <c r="G80" s="43">
        <f t="shared" si="4"/>
        <v>7123</v>
      </c>
    </row>
    <row r="81" spans="1:7" ht="24" customHeight="1">
      <c r="A81" s="50" t="s">
        <v>33</v>
      </c>
      <c r="B81" s="45">
        <v>19</v>
      </c>
      <c r="C81" s="45">
        <v>4</v>
      </c>
      <c r="D81" s="45">
        <v>4</v>
      </c>
      <c r="E81" s="45">
        <v>0</v>
      </c>
      <c r="F81" s="45">
        <v>1</v>
      </c>
      <c r="G81" s="43">
        <f t="shared" si="4"/>
        <v>28</v>
      </c>
    </row>
    <row r="82" spans="1:7" ht="24.75" customHeight="1">
      <c r="A82" s="50" t="s">
        <v>34</v>
      </c>
      <c r="B82" s="45">
        <v>180</v>
      </c>
      <c r="C82" s="45">
        <v>70</v>
      </c>
      <c r="D82" s="45">
        <v>31</v>
      </c>
      <c r="E82" s="45">
        <v>10</v>
      </c>
      <c r="F82" s="45">
        <v>2</v>
      </c>
      <c r="G82" s="43">
        <f t="shared" si="4"/>
        <v>293</v>
      </c>
    </row>
    <row r="83" spans="1:7" ht="15" customHeight="1">
      <c r="A83" s="50" t="s">
        <v>35</v>
      </c>
      <c r="B83" s="45">
        <v>3678</v>
      </c>
      <c r="C83" s="45">
        <v>2351</v>
      </c>
      <c r="D83" s="45">
        <v>1189</v>
      </c>
      <c r="E83" s="45">
        <v>1745</v>
      </c>
      <c r="F83" s="45">
        <v>401</v>
      </c>
      <c r="G83" s="43">
        <f t="shared" si="4"/>
        <v>9364</v>
      </c>
    </row>
    <row r="84" spans="1:7" ht="24" customHeight="1">
      <c r="A84" s="50" t="s">
        <v>36</v>
      </c>
      <c r="B84" s="45">
        <v>5094</v>
      </c>
      <c r="C84" s="45">
        <v>2463</v>
      </c>
      <c r="D84" s="45">
        <v>1656</v>
      </c>
      <c r="E84" s="45">
        <v>1360</v>
      </c>
      <c r="F84" s="45">
        <v>607</v>
      </c>
      <c r="G84" s="43">
        <f t="shared" si="4"/>
        <v>11180</v>
      </c>
    </row>
    <row r="85" spans="1:7" ht="15" customHeight="1">
      <c r="A85" s="50" t="s">
        <v>37</v>
      </c>
      <c r="B85" s="45">
        <v>1014</v>
      </c>
      <c r="C85" s="45">
        <v>2088</v>
      </c>
      <c r="D85" s="45">
        <v>379</v>
      </c>
      <c r="E85" s="45">
        <v>140</v>
      </c>
      <c r="F85" s="45">
        <v>59</v>
      </c>
      <c r="G85" s="43">
        <f t="shared" si="4"/>
        <v>3680</v>
      </c>
    </row>
    <row r="86" spans="1:7" ht="15" customHeight="1">
      <c r="A86" s="50" t="s">
        <v>39</v>
      </c>
      <c r="B86" s="45">
        <v>646</v>
      </c>
      <c r="C86" s="45">
        <v>1364</v>
      </c>
      <c r="D86" s="45">
        <v>419</v>
      </c>
      <c r="E86" s="45">
        <v>3005</v>
      </c>
      <c r="F86" s="45">
        <v>3395</v>
      </c>
      <c r="G86" s="43">
        <f t="shared" si="4"/>
        <v>8829</v>
      </c>
    </row>
    <row r="87" spans="1:7" ht="15" customHeight="1">
      <c r="A87" s="50" t="s">
        <v>40</v>
      </c>
      <c r="B87" s="46">
        <v>3254</v>
      </c>
      <c r="C87" s="29">
        <v>1832</v>
      </c>
      <c r="D87" s="45">
        <v>1451</v>
      </c>
      <c r="E87" s="29">
        <v>1456</v>
      </c>
      <c r="F87" s="29">
        <v>1963</v>
      </c>
      <c r="G87" s="43">
        <f t="shared" si="4"/>
        <v>9956</v>
      </c>
    </row>
    <row r="88" spans="1:7" ht="15" customHeight="1">
      <c r="A88" s="50" t="s">
        <v>41</v>
      </c>
      <c r="B88" s="45">
        <v>597</v>
      </c>
      <c r="C88" s="45">
        <v>271</v>
      </c>
      <c r="D88" s="45">
        <v>49</v>
      </c>
      <c r="E88" s="45">
        <v>63</v>
      </c>
      <c r="F88" s="45">
        <v>21</v>
      </c>
      <c r="G88" s="43">
        <f t="shared" si="4"/>
        <v>1001</v>
      </c>
    </row>
    <row r="89" spans="1:7" ht="15" customHeight="1">
      <c r="A89" s="50" t="s">
        <v>42</v>
      </c>
      <c r="B89" s="45">
        <v>482</v>
      </c>
      <c r="C89" s="45">
        <v>335</v>
      </c>
      <c r="D89" s="45">
        <v>27</v>
      </c>
      <c r="E89" s="45">
        <v>51</v>
      </c>
      <c r="F89" s="45">
        <v>6</v>
      </c>
      <c r="G89" s="43">
        <f t="shared" si="4"/>
        <v>901</v>
      </c>
    </row>
    <row r="90" spans="1:7" ht="15" customHeight="1">
      <c r="A90" s="50" t="s">
        <v>43</v>
      </c>
      <c r="B90" s="45">
        <v>128</v>
      </c>
      <c r="C90" s="45">
        <v>182</v>
      </c>
      <c r="D90" s="45">
        <v>54</v>
      </c>
      <c r="E90" s="45">
        <v>147</v>
      </c>
      <c r="F90" s="45">
        <v>43</v>
      </c>
      <c r="G90" s="43">
        <f t="shared" si="4"/>
        <v>554</v>
      </c>
    </row>
    <row r="91" spans="1:7" ht="15" customHeight="1">
      <c r="A91" s="50" t="s">
        <v>44</v>
      </c>
      <c r="B91" s="45">
        <v>1417</v>
      </c>
      <c r="C91" s="45">
        <v>749</v>
      </c>
      <c r="D91" s="45">
        <v>222</v>
      </c>
      <c r="E91" s="45">
        <v>206</v>
      </c>
      <c r="F91" s="45">
        <v>48</v>
      </c>
      <c r="G91" s="43">
        <f t="shared" si="4"/>
        <v>2642</v>
      </c>
    </row>
    <row r="92" spans="1:7" ht="15" customHeight="1">
      <c r="A92" s="50" t="s">
        <v>45</v>
      </c>
      <c r="B92" s="45">
        <v>2117</v>
      </c>
      <c r="C92" s="45">
        <v>812</v>
      </c>
      <c r="D92" s="45">
        <v>287</v>
      </c>
      <c r="E92" s="45">
        <v>233</v>
      </c>
      <c r="F92" s="45">
        <v>168</v>
      </c>
      <c r="G92" s="43">
        <f t="shared" si="4"/>
        <v>3617</v>
      </c>
    </row>
    <row r="93" spans="1:7" ht="15" customHeight="1">
      <c r="A93" s="50" t="s">
        <v>46</v>
      </c>
      <c r="B93" s="45">
        <v>1408</v>
      </c>
      <c r="C93" s="45">
        <v>14</v>
      </c>
      <c r="D93" s="45">
        <v>15</v>
      </c>
      <c r="E93" s="45">
        <v>13</v>
      </c>
      <c r="F93" s="45">
        <v>7</v>
      </c>
      <c r="G93" s="43">
        <f t="shared" si="4"/>
        <v>1457</v>
      </c>
    </row>
    <row r="94" spans="1:7" ht="15" customHeight="1">
      <c r="A94" s="50" t="s">
        <v>47</v>
      </c>
      <c r="B94" s="45">
        <v>567</v>
      </c>
      <c r="C94" s="45">
        <v>271</v>
      </c>
      <c r="D94" s="45">
        <v>115</v>
      </c>
      <c r="E94" s="45">
        <v>105</v>
      </c>
      <c r="F94" s="45">
        <v>14</v>
      </c>
      <c r="G94" s="43">
        <f t="shared" si="4"/>
        <v>1072</v>
      </c>
    </row>
    <row r="95" spans="1:7" ht="15" customHeight="1">
      <c r="A95" s="50" t="s">
        <v>48</v>
      </c>
      <c r="B95" s="45">
        <v>461</v>
      </c>
      <c r="C95" s="45">
        <v>268</v>
      </c>
      <c r="D95" s="45">
        <v>108</v>
      </c>
      <c r="E95" s="45">
        <v>192</v>
      </c>
      <c r="F95" s="45">
        <v>45</v>
      </c>
      <c r="G95" s="43">
        <f t="shared" si="4"/>
        <v>1074</v>
      </c>
    </row>
    <row r="96" spans="1:7" ht="15" customHeight="1">
      <c r="A96" s="51" t="s">
        <v>49</v>
      </c>
      <c r="B96" s="45">
        <v>407</v>
      </c>
      <c r="C96" s="45">
        <v>223</v>
      </c>
      <c r="D96" s="45">
        <v>119</v>
      </c>
      <c r="E96" s="45">
        <v>196</v>
      </c>
      <c r="F96" s="45">
        <v>293</v>
      </c>
      <c r="G96" s="43">
        <f t="shared" si="4"/>
        <v>1238</v>
      </c>
    </row>
    <row r="97" spans="1:7" ht="15" customHeight="1">
      <c r="A97" s="51" t="s">
        <v>50</v>
      </c>
      <c r="B97" s="45">
        <v>403</v>
      </c>
      <c r="C97" s="45">
        <v>282</v>
      </c>
      <c r="D97" s="45">
        <v>136</v>
      </c>
      <c r="E97" s="45">
        <v>393</v>
      </c>
      <c r="F97" s="45">
        <v>292</v>
      </c>
      <c r="G97" s="44">
        <f t="shared" si="4"/>
        <v>1506</v>
      </c>
    </row>
    <row r="98" spans="1:7" ht="15" customHeight="1">
      <c r="A98" s="51" t="s">
        <v>51</v>
      </c>
      <c r="B98" s="45">
        <v>120</v>
      </c>
      <c r="C98" s="45">
        <v>89</v>
      </c>
      <c r="D98" s="45">
        <v>62</v>
      </c>
      <c r="E98" s="45">
        <v>45</v>
      </c>
      <c r="F98" s="45">
        <v>46</v>
      </c>
      <c r="G98" s="44">
        <f t="shared" si="4"/>
        <v>362</v>
      </c>
    </row>
    <row r="99" spans="1:7" ht="15" customHeight="1" thickBot="1">
      <c r="A99" s="52" t="s">
        <v>52</v>
      </c>
      <c r="B99" s="45">
        <v>80</v>
      </c>
      <c r="C99" s="45">
        <v>0</v>
      </c>
      <c r="D99" s="45">
        <v>0</v>
      </c>
      <c r="E99" s="45">
        <v>0</v>
      </c>
      <c r="F99" s="45">
        <v>0</v>
      </c>
      <c r="G99" s="44">
        <f t="shared" si="4"/>
        <v>80</v>
      </c>
    </row>
    <row r="100" spans="1:7" ht="15" customHeight="1" thickBot="1">
      <c r="A100" s="31" t="s">
        <v>0</v>
      </c>
      <c r="B100" s="47">
        <f aca="true" t="shared" si="5" ref="B100:G100">SUM(B78:B99)</f>
        <v>26338</v>
      </c>
      <c r="C100" s="47">
        <f t="shared" si="5"/>
        <v>15303</v>
      </c>
      <c r="D100" s="47">
        <f t="shared" si="5"/>
        <v>7523</v>
      </c>
      <c r="E100" s="47">
        <f t="shared" si="5"/>
        <v>9897</v>
      </c>
      <c r="F100" s="47">
        <f t="shared" si="5"/>
        <v>7849</v>
      </c>
      <c r="G100" s="54">
        <f t="shared" si="5"/>
        <v>66910</v>
      </c>
    </row>
    <row r="101" spans="1:7" ht="15" customHeight="1">
      <c r="A101" s="62"/>
      <c r="B101" s="64"/>
      <c r="C101" s="64"/>
      <c r="D101" s="64"/>
      <c r="E101" s="64"/>
      <c r="F101" s="64"/>
      <c r="G101" s="64"/>
    </row>
    <row r="102" spans="1:7" ht="15" customHeight="1">
      <c r="A102" s="91" t="s">
        <v>61</v>
      </c>
      <c r="B102" s="91"/>
      <c r="C102" s="91"/>
      <c r="D102" s="91"/>
      <c r="E102" s="91"/>
      <c r="F102" s="91"/>
      <c r="G102" s="91"/>
    </row>
    <row r="103" spans="1:7" ht="12.75">
      <c r="A103" s="88"/>
      <c r="B103" s="88"/>
      <c r="C103" s="88"/>
      <c r="D103" s="88"/>
      <c r="E103" s="88"/>
      <c r="F103" s="88"/>
      <c r="G103" s="88"/>
    </row>
    <row r="104" spans="1:7" ht="12.75">
      <c r="A104" s="89" t="s">
        <v>82</v>
      </c>
      <c r="B104" s="89"/>
      <c r="C104" s="89"/>
      <c r="D104" s="89"/>
      <c r="E104" s="89"/>
      <c r="F104" s="89"/>
      <c r="G104" s="89"/>
    </row>
    <row r="105" spans="1:7" ht="12.75">
      <c r="A105" s="89"/>
      <c r="B105" s="89"/>
      <c r="C105" s="89"/>
      <c r="D105" s="89"/>
      <c r="E105" s="89"/>
      <c r="F105" s="89"/>
      <c r="G105" s="89"/>
    </row>
    <row r="106" spans="1:7" ht="10.5" customHeight="1">
      <c r="A106" s="17"/>
      <c r="B106" s="17"/>
      <c r="C106" s="17"/>
      <c r="D106" s="17"/>
      <c r="E106" s="17"/>
      <c r="F106" s="17"/>
      <c r="G106" s="17"/>
    </row>
    <row r="107" spans="1:7" ht="12.75">
      <c r="A107" s="3" t="s">
        <v>7</v>
      </c>
      <c r="E107" s="92"/>
      <c r="F107" s="92"/>
      <c r="G107" s="92"/>
    </row>
    <row r="108" spans="1:7" ht="12.75">
      <c r="A108" s="3"/>
      <c r="E108" s="87"/>
      <c r="F108" s="87"/>
      <c r="G108" s="87"/>
    </row>
    <row r="109" spans="1:7" ht="12.75">
      <c r="A109" s="25" t="s">
        <v>70</v>
      </c>
      <c r="E109" s="18" t="s">
        <v>8</v>
      </c>
      <c r="F109" s="18"/>
      <c r="G109" s="18"/>
    </row>
    <row r="110" spans="1:7" ht="12.75">
      <c r="A110" s="14">
        <v>41046</v>
      </c>
      <c r="E110" s="12" t="s">
        <v>6</v>
      </c>
      <c r="F110" s="12"/>
      <c r="G110" s="12"/>
    </row>
    <row r="111" spans="1:7" ht="12.75">
      <c r="A111" s="14"/>
      <c r="E111" s="12"/>
      <c r="F111" s="12"/>
      <c r="G111" s="12"/>
    </row>
    <row r="112" spans="1:7" ht="13.5" customHeight="1">
      <c r="A112" s="14"/>
      <c r="E112" s="12"/>
      <c r="F112" s="12"/>
      <c r="G112" s="12"/>
    </row>
    <row r="113" spans="1:7" ht="14.25">
      <c r="A113" s="87" t="s">
        <v>60</v>
      </c>
      <c r="B113" s="87"/>
      <c r="C113" s="87"/>
      <c r="D113" s="87"/>
      <c r="E113" s="87"/>
      <c r="F113" s="87"/>
      <c r="G113" s="87"/>
    </row>
    <row r="114" spans="1:7" ht="12.75">
      <c r="A114" s="90" t="s">
        <v>72</v>
      </c>
      <c r="B114" s="90"/>
      <c r="C114" s="90"/>
      <c r="D114" s="90"/>
      <c r="E114" s="90"/>
      <c r="F114" s="90"/>
      <c r="G114" s="90"/>
    </row>
    <row r="115" spans="1:6" ht="13.5" thickBot="1">
      <c r="A115" s="5"/>
      <c r="B115" s="5"/>
      <c r="C115" s="1"/>
      <c r="D115" s="1"/>
      <c r="E115" s="1"/>
      <c r="F115" s="1"/>
    </row>
    <row r="116" spans="1:7" ht="14.25" thickBot="1">
      <c r="A116" s="33" t="s">
        <v>29</v>
      </c>
      <c r="B116" s="38" t="s">
        <v>1</v>
      </c>
      <c r="C116" s="39" t="s">
        <v>2</v>
      </c>
      <c r="D116" s="39" t="s">
        <v>3</v>
      </c>
      <c r="E116" s="39" t="s">
        <v>4</v>
      </c>
      <c r="F116" s="40" t="s">
        <v>5</v>
      </c>
      <c r="G116" s="41" t="s">
        <v>53</v>
      </c>
    </row>
    <row r="117" spans="1:7" ht="15" customHeight="1">
      <c r="A117" s="28" t="s">
        <v>30</v>
      </c>
      <c r="B117" s="45">
        <v>387</v>
      </c>
      <c r="C117" s="45">
        <v>104</v>
      </c>
      <c r="D117" s="45">
        <v>166</v>
      </c>
      <c r="E117" s="45">
        <v>58</v>
      </c>
      <c r="F117" s="45">
        <v>129</v>
      </c>
      <c r="G117" s="42">
        <f>SUM(B117:F117)</f>
        <v>844</v>
      </c>
    </row>
    <row r="118" spans="1:7" ht="15" customHeight="1">
      <c r="A118" s="26" t="s">
        <v>31</v>
      </c>
      <c r="B118" s="45">
        <v>35</v>
      </c>
      <c r="C118" s="45">
        <v>18</v>
      </c>
      <c r="D118" s="45">
        <v>61</v>
      </c>
      <c r="E118" s="45">
        <v>5</v>
      </c>
      <c r="F118" s="45">
        <v>5</v>
      </c>
      <c r="G118" s="43">
        <f aca="true" t="shared" si="6" ref="G118:G138">SUM(B118:F118)</f>
        <v>124</v>
      </c>
    </row>
    <row r="119" spans="1:7" ht="15" customHeight="1">
      <c r="A119" s="26" t="s">
        <v>32</v>
      </c>
      <c r="B119" s="45">
        <v>3833</v>
      </c>
      <c r="C119" s="45">
        <v>1538</v>
      </c>
      <c r="D119" s="45">
        <v>1007</v>
      </c>
      <c r="E119" s="45">
        <v>458</v>
      </c>
      <c r="F119" s="45">
        <v>316</v>
      </c>
      <c r="G119" s="43">
        <f t="shared" si="6"/>
        <v>7152</v>
      </c>
    </row>
    <row r="120" spans="1:7" ht="21.75" customHeight="1">
      <c r="A120" s="26" t="s">
        <v>33</v>
      </c>
      <c r="B120" s="45">
        <v>19</v>
      </c>
      <c r="C120" s="45">
        <v>5</v>
      </c>
      <c r="D120" s="45">
        <v>4</v>
      </c>
      <c r="E120" s="45">
        <v>0</v>
      </c>
      <c r="F120" s="45">
        <v>1</v>
      </c>
      <c r="G120" s="43">
        <f t="shared" si="6"/>
        <v>29</v>
      </c>
    </row>
    <row r="121" spans="1:7" ht="22.5" customHeight="1">
      <c r="A121" s="26" t="s">
        <v>34</v>
      </c>
      <c r="B121" s="45">
        <v>182</v>
      </c>
      <c r="C121" s="45">
        <v>75</v>
      </c>
      <c r="D121" s="45">
        <v>26</v>
      </c>
      <c r="E121" s="45">
        <v>13</v>
      </c>
      <c r="F121" s="45">
        <v>3</v>
      </c>
      <c r="G121" s="43">
        <f t="shared" si="6"/>
        <v>299</v>
      </c>
    </row>
    <row r="122" spans="1:7" ht="15" customHeight="1">
      <c r="A122" s="26" t="s">
        <v>35</v>
      </c>
      <c r="B122" s="45">
        <v>3647</v>
      </c>
      <c r="C122" s="45">
        <v>2364</v>
      </c>
      <c r="D122" s="45">
        <v>1227</v>
      </c>
      <c r="E122" s="45">
        <v>1714</v>
      </c>
      <c r="F122" s="45">
        <v>402</v>
      </c>
      <c r="G122" s="43">
        <f t="shared" si="6"/>
        <v>9354</v>
      </c>
    </row>
    <row r="123" spans="1:7" ht="24.75" customHeight="1">
      <c r="A123" s="26" t="s">
        <v>36</v>
      </c>
      <c r="B123" s="45">
        <v>5184</v>
      </c>
      <c r="C123" s="45">
        <v>2530</v>
      </c>
      <c r="D123" s="45">
        <v>1632</v>
      </c>
      <c r="E123" s="45">
        <v>1352</v>
      </c>
      <c r="F123" s="45">
        <v>566</v>
      </c>
      <c r="G123" s="43">
        <f t="shared" si="6"/>
        <v>11264</v>
      </c>
    </row>
    <row r="124" spans="1:7" ht="15" customHeight="1">
      <c r="A124" s="26" t="s">
        <v>37</v>
      </c>
      <c r="B124" s="45">
        <v>1142</v>
      </c>
      <c r="C124" s="45">
        <v>1983</v>
      </c>
      <c r="D124" s="45">
        <v>366</v>
      </c>
      <c r="E124" s="45">
        <v>143</v>
      </c>
      <c r="F124" s="45">
        <v>54</v>
      </c>
      <c r="G124" s="43">
        <f t="shared" si="6"/>
        <v>3688</v>
      </c>
    </row>
    <row r="125" spans="1:7" ht="15" customHeight="1">
      <c r="A125" s="26" t="s">
        <v>39</v>
      </c>
      <c r="B125" s="45">
        <v>644</v>
      </c>
      <c r="C125" s="45">
        <v>1262</v>
      </c>
      <c r="D125" s="45">
        <v>385</v>
      </c>
      <c r="E125" s="45">
        <v>2796</v>
      </c>
      <c r="F125" s="45">
        <v>2910</v>
      </c>
      <c r="G125" s="43">
        <f t="shared" si="6"/>
        <v>7997</v>
      </c>
    </row>
    <row r="126" spans="1:7" ht="15" customHeight="1">
      <c r="A126" s="26" t="s">
        <v>40</v>
      </c>
      <c r="B126" s="46">
        <v>3257</v>
      </c>
      <c r="C126" s="45">
        <v>1735</v>
      </c>
      <c r="D126" s="29">
        <v>1405</v>
      </c>
      <c r="E126" s="29">
        <v>1375</v>
      </c>
      <c r="F126" s="29">
        <v>1461</v>
      </c>
      <c r="G126" s="43">
        <f t="shared" si="6"/>
        <v>9233</v>
      </c>
    </row>
    <row r="127" spans="1:7" ht="15" customHeight="1">
      <c r="A127" s="26" t="s">
        <v>41</v>
      </c>
      <c r="B127" s="45">
        <v>615</v>
      </c>
      <c r="C127" s="29">
        <v>289</v>
      </c>
      <c r="D127" s="45">
        <v>50</v>
      </c>
      <c r="E127" s="45">
        <v>63</v>
      </c>
      <c r="F127" s="45">
        <v>21</v>
      </c>
      <c r="G127" s="43">
        <f t="shared" si="6"/>
        <v>1038</v>
      </c>
    </row>
    <row r="128" spans="1:7" ht="15" customHeight="1">
      <c r="A128" s="26" t="s">
        <v>42</v>
      </c>
      <c r="B128" s="45">
        <v>483</v>
      </c>
      <c r="C128" s="45">
        <v>322</v>
      </c>
      <c r="D128" s="45">
        <v>27</v>
      </c>
      <c r="E128" s="45">
        <v>49</v>
      </c>
      <c r="F128" s="45">
        <v>6</v>
      </c>
      <c r="G128" s="43">
        <f t="shared" si="6"/>
        <v>887</v>
      </c>
    </row>
    <row r="129" spans="1:7" ht="15" customHeight="1">
      <c r="A129" s="26" t="s">
        <v>43</v>
      </c>
      <c r="B129" s="45">
        <v>124</v>
      </c>
      <c r="C129" s="45">
        <v>182</v>
      </c>
      <c r="D129" s="45">
        <v>48</v>
      </c>
      <c r="E129" s="45">
        <v>142</v>
      </c>
      <c r="F129" s="45">
        <v>43</v>
      </c>
      <c r="G129" s="43">
        <f t="shared" si="6"/>
        <v>539</v>
      </c>
    </row>
    <row r="130" spans="1:7" ht="15" customHeight="1">
      <c r="A130" s="26" t="s">
        <v>44</v>
      </c>
      <c r="B130" s="45">
        <v>1328</v>
      </c>
      <c r="C130" s="45">
        <v>768</v>
      </c>
      <c r="D130" s="45">
        <v>231</v>
      </c>
      <c r="E130" s="45">
        <v>196</v>
      </c>
      <c r="F130" s="45">
        <v>42</v>
      </c>
      <c r="G130" s="43">
        <f t="shared" si="6"/>
        <v>2565</v>
      </c>
    </row>
    <row r="131" spans="1:7" ht="15" customHeight="1">
      <c r="A131" s="26" t="s">
        <v>45</v>
      </c>
      <c r="B131" s="45">
        <v>1604</v>
      </c>
      <c r="C131" s="45">
        <v>770</v>
      </c>
      <c r="D131" s="45">
        <v>297</v>
      </c>
      <c r="E131" s="45">
        <v>224</v>
      </c>
      <c r="F131" s="45">
        <v>142</v>
      </c>
      <c r="G131" s="43">
        <f t="shared" si="6"/>
        <v>3037</v>
      </c>
    </row>
    <row r="132" spans="1:7" ht="15" customHeight="1">
      <c r="A132" s="26" t="s">
        <v>46</v>
      </c>
      <c r="B132" s="45">
        <v>1530</v>
      </c>
      <c r="C132" s="45">
        <v>16</v>
      </c>
      <c r="D132" s="45">
        <v>14</v>
      </c>
      <c r="E132" s="45">
        <v>13</v>
      </c>
      <c r="F132" s="45">
        <v>8</v>
      </c>
      <c r="G132" s="43">
        <f t="shared" si="6"/>
        <v>1581</v>
      </c>
    </row>
    <row r="133" spans="1:7" ht="15" customHeight="1">
      <c r="A133" s="26" t="s">
        <v>47</v>
      </c>
      <c r="B133" s="45">
        <v>723</v>
      </c>
      <c r="C133" s="45">
        <v>342</v>
      </c>
      <c r="D133" s="45">
        <v>116</v>
      </c>
      <c r="E133" s="45">
        <v>121</v>
      </c>
      <c r="F133" s="45">
        <v>22</v>
      </c>
      <c r="G133" s="43">
        <f t="shared" si="6"/>
        <v>1324</v>
      </c>
    </row>
    <row r="134" spans="1:7" ht="23.25" customHeight="1">
      <c r="A134" s="26" t="s">
        <v>48</v>
      </c>
      <c r="B134" s="45">
        <v>460</v>
      </c>
      <c r="C134" s="45">
        <v>265</v>
      </c>
      <c r="D134" s="45">
        <v>103</v>
      </c>
      <c r="E134" s="45">
        <v>183</v>
      </c>
      <c r="F134" s="45">
        <v>43</v>
      </c>
      <c r="G134" s="43">
        <f t="shared" si="6"/>
        <v>1054</v>
      </c>
    </row>
    <row r="135" spans="1:7" ht="15" customHeight="1">
      <c r="A135" s="27" t="s">
        <v>49</v>
      </c>
      <c r="B135" s="45">
        <v>471</v>
      </c>
      <c r="C135" s="45">
        <v>233</v>
      </c>
      <c r="D135" s="45">
        <v>149</v>
      </c>
      <c r="E135" s="45">
        <v>192</v>
      </c>
      <c r="F135" s="45">
        <v>260</v>
      </c>
      <c r="G135" s="43">
        <f t="shared" si="6"/>
        <v>1305</v>
      </c>
    </row>
    <row r="136" spans="1:7" ht="15" customHeight="1">
      <c r="A136" s="27" t="s">
        <v>50</v>
      </c>
      <c r="B136" s="45">
        <v>418</v>
      </c>
      <c r="C136" s="45">
        <v>294</v>
      </c>
      <c r="D136" s="45">
        <v>142</v>
      </c>
      <c r="E136" s="45">
        <v>389</v>
      </c>
      <c r="F136" s="45">
        <v>255</v>
      </c>
      <c r="G136" s="44">
        <f t="shared" si="6"/>
        <v>1498</v>
      </c>
    </row>
    <row r="137" spans="1:7" ht="15" customHeight="1">
      <c r="A137" s="27" t="s">
        <v>51</v>
      </c>
      <c r="B137" s="45">
        <v>125</v>
      </c>
      <c r="C137" s="45">
        <v>89</v>
      </c>
      <c r="D137" s="45">
        <v>65</v>
      </c>
      <c r="E137" s="45">
        <v>48</v>
      </c>
      <c r="F137" s="45">
        <v>44</v>
      </c>
      <c r="G137" s="44">
        <f t="shared" si="6"/>
        <v>371</v>
      </c>
    </row>
    <row r="138" spans="1:7" ht="15.75" customHeight="1" thickBot="1">
      <c r="A138" s="30" t="s">
        <v>52</v>
      </c>
      <c r="B138" s="45">
        <v>75</v>
      </c>
      <c r="C138" s="45">
        <v>0</v>
      </c>
      <c r="D138" s="45">
        <v>0</v>
      </c>
      <c r="E138" s="45">
        <v>0</v>
      </c>
      <c r="F138" s="45">
        <v>0</v>
      </c>
      <c r="G138" s="44">
        <f t="shared" si="6"/>
        <v>75</v>
      </c>
    </row>
    <row r="139" spans="1:7" ht="15" customHeight="1" thickBot="1">
      <c r="A139" s="31" t="s">
        <v>0</v>
      </c>
      <c r="B139" s="47">
        <f aca="true" t="shared" si="7" ref="B139:G139">SUM(B117:B138)</f>
        <v>26286</v>
      </c>
      <c r="C139" s="47">
        <f t="shared" si="7"/>
        <v>15184</v>
      </c>
      <c r="D139" s="47">
        <f t="shared" si="7"/>
        <v>7521</v>
      </c>
      <c r="E139" s="47">
        <f t="shared" si="7"/>
        <v>9534</v>
      </c>
      <c r="F139" s="47">
        <f t="shared" si="7"/>
        <v>6733</v>
      </c>
      <c r="G139" s="54">
        <f t="shared" si="7"/>
        <v>65258</v>
      </c>
    </row>
    <row r="140" spans="1:7" ht="15" customHeight="1">
      <c r="A140" s="62"/>
      <c r="B140" s="64"/>
      <c r="C140" s="64"/>
      <c r="D140" s="64"/>
      <c r="E140" s="64"/>
      <c r="F140" s="64"/>
      <c r="G140" s="64"/>
    </row>
    <row r="141" spans="1:7" ht="15" customHeight="1">
      <c r="A141" s="91" t="s">
        <v>61</v>
      </c>
      <c r="B141" s="91"/>
      <c r="C141" s="91"/>
      <c r="D141" s="91"/>
      <c r="E141" s="91"/>
      <c r="F141" s="91"/>
      <c r="G141" s="91"/>
    </row>
    <row r="142" spans="1:7" ht="15" customHeight="1">
      <c r="A142" s="88"/>
      <c r="B142" s="88"/>
      <c r="C142" s="88"/>
      <c r="D142" s="88"/>
      <c r="E142" s="88"/>
      <c r="F142" s="88"/>
      <c r="G142" s="88"/>
    </row>
    <row r="143" spans="1:7" ht="15" customHeight="1">
      <c r="A143" s="89" t="s">
        <v>80</v>
      </c>
      <c r="B143" s="89"/>
      <c r="C143" s="89"/>
      <c r="D143" s="89"/>
      <c r="E143" s="89"/>
      <c r="F143" s="89"/>
      <c r="G143" s="89"/>
    </row>
    <row r="144" spans="1:7" ht="15" customHeight="1">
      <c r="A144" s="89"/>
      <c r="B144" s="89"/>
      <c r="C144" s="89"/>
      <c r="D144" s="89"/>
      <c r="E144" s="89"/>
      <c r="F144" s="89"/>
      <c r="G144" s="89"/>
    </row>
    <row r="145" spans="4:6" ht="15" customHeight="1">
      <c r="D145" s="92"/>
      <c r="E145" s="92"/>
      <c r="F145" s="92"/>
    </row>
    <row r="146" spans="1:7" ht="15" customHeight="1">
      <c r="A146" s="3" t="s">
        <v>7</v>
      </c>
      <c r="E146" s="92"/>
      <c r="F146" s="92"/>
      <c r="G146" s="92"/>
    </row>
    <row r="147" spans="1:7" ht="15" customHeight="1">
      <c r="A147" s="3"/>
      <c r="E147" s="87"/>
      <c r="F147" s="87"/>
      <c r="G147" s="87"/>
    </row>
    <row r="148" spans="1:7" ht="15" customHeight="1">
      <c r="A148" s="25" t="s">
        <v>70</v>
      </c>
      <c r="E148" s="18" t="s">
        <v>8</v>
      </c>
      <c r="F148" s="18"/>
      <c r="G148" s="18"/>
    </row>
    <row r="149" spans="1:7" ht="15" customHeight="1">
      <c r="A149" s="14">
        <v>41046</v>
      </c>
      <c r="E149" s="12" t="s">
        <v>6</v>
      </c>
      <c r="F149" s="12"/>
      <c r="G149" s="12"/>
    </row>
    <row r="150" spans="1:7" ht="15" customHeight="1">
      <c r="A150" s="87" t="s">
        <v>62</v>
      </c>
      <c r="B150" s="87"/>
      <c r="C150" s="87"/>
      <c r="D150" s="87"/>
      <c r="E150" s="87"/>
      <c r="F150" s="87"/>
      <c r="G150" s="87"/>
    </row>
    <row r="151" spans="1:7" ht="15" customHeight="1">
      <c r="A151" s="87" t="s">
        <v>76</v>
      </c>
      <c r="B151" s="87"/>
      <c r="C151" s="87"/>
      <c r="D151" s="87"/>
      <c r="E151" s="87"/>
      <c r="F151" s="9"/>
      <c r="G151" s="9"/>
    </row>
    <row r="152" spans="1:6" ht="15" customHeight="1" thickBot="1">
      <c r="A152" s="5"/>
      <c r="B152" s="5"/>
      <c r="C152" s="1"/>
      <c r="D152" s="1"/>
      <c r="E152" s="1"/>
      <c r="F152" s="1"/>
    </row>
    <row r="153" spans="1:7" ht="15" customHeight="1" thickBot="1">
      <c r="A153" s="33" t="s">
        <v>29</v>
      </c>
      <c r="B153" s="38" t="s">
        <v>1</v>
      </c>
      <c r="C153" s="39" t="s">
        <v>2</v>
      </c>
      <c r="D153" s="39" t="s">
        <v>3</v>
      </c>
      <c r="E153" s="39" t="s">
        <v>4</v>
      </c>
      <c r="F153" s="40" t="s">
        <v>5</v>
      </c>
      <c r="G153" s="41" t="s">
        <v>53</v>
      </c>
    </row>
    <row r="154" spans="1:7" ht="15" customHeight="1">
      <c r="A154" s="49" t="s">
        <v>30</v>
      </c>
      <c r="B154" s="76">
        <f aca="true" t="shared" si="8" ref="B154:G154">(B5+B41+B78+B117)/4</f>
        <v>373</v>
      </c>
      <c r="C154" s="76">
        <f t="shared" si="8"/>
        <v>104.25</v>
      </c>
      <c r="D154" s="76">
        <f t="shared" si="8"/>
        <v>161</v>
      </c>
      <c r="E154" s="76">
        <f t="shared" si="8"/>
        <v>55.25</v>
      </c>
      <c r="F154" s="76">
        <f t="shared" si="8"/>
        <v>127.5</v>
      </c>
      <c r="G154" s="83">
        <f t="shared" si="8"/>
        <v>821</v>
      </c>
    </row>
    <row r="155" spans="1:7" ht="15" customHeight="1">
      <c r="A155" s="50" t="s">
        <v>31</v>
      </c>
      <c r="B155" s="75">
        <f aca="true" t="shared" si="9" ref="B155:F164">(B6+B42+B79+B118)/4</f>
        <v>32</v>
      </c>
      <c r="C155" s="75">
        <f t="shared" si="9"/>
        <v>17.75</v>
      </c>
      <c r="D155" s="75">
        <f t="shared" si="9"/>
        <v>65.5</v>
      </c>
      <c r="E155" s="75">
        <f t="shared" si="9"/>
        <v>4.5</v>
      </c>
      <c r="F155" s="75">
        <f t="shared" si="9"/>
        <v>5</v>
      </c>
      <c r="G155" s="84">
        <f aca="true" t="shared" si="10" ref="G155:G175">(G6+G42+G79+G118)/4</f>
        <v>124.75</v>
      </c>
    </row>
    <row r="156" spans="1:7" ht="15" customHeight="1">
      <c r="A156" s="50" t="s">
        <v>32</v>
      </c>
      <c r="B156" s="75">
        <f t="shared" si="9"/>
        <v>3810</v>
      </c>
      <c r="C156" s="75">
        <f t="shared" si="9"/>
        <v>1469</v>
      </c>
      <c r="D156" s="75">
        <f t="shared" si="9"/>
        <v>975.75</v>
      </c>
      <c r="E156" s="75">
        <f t="shared" si="9"/>
        <v>467</v>
      </c>
      <c r="F156" s="75">
        <f t="shared" si="9"/>
        <v>308.25</v>
      </c>
      <c r="G156" s="84">
        <f t="shared" si="10"/>
        <v>7030</v>
      </c>
    </row>
    <row r="157" spans="1:7" ht="24" customHeight="1">
      <c r="A157" s="50" t="s">
        <v>33</v>
      </c>
      <c r="B157" s="75">
        <f t="shared" si="9"/>
        <v>19</v>
      </c>
      <c r="C157" s="75">
        <f t="shared" si="9"/>
        <v>3.25</v>
      </c>
      <c r="D157" s="75">
        <f t="shared" si="9"/>
        <v>3.75</v>
      </c>
      <c r="E157" s="75">
        <f t="shared" si="9"/>
        <v>1</v>
      </c>
      <c r="F157" s="75">
        <f t="shared" si="9"/>
        <v>1</v>
      </c>
      <c r="G157" s="84">
        <f t="shared" si="10"/>
        <v>28</v>
      </c>
    </row>
    <row r="158" spans="1:7" ht="24" customHeight="1">
      <c r="A158" s="50" t="s">
        <v>34</v>
      </c>
      <c r="B158" s="75">
        <f t="shared" si="9"/>
        <v>169.25</v>
      </c>
      <c r="C158" s="75">
        <f t="shared" si="9"/>
        <v>70</v>
      </c>
      <c r="D158" s="75">
        <f t="shared" si="9"/>
        <v>27.75</v>
      </c>
      <c r="E158" s="75">
        <f t="shared" si="9"/>
        <v>9.5</v>
      </c>
      <c r="F158" s="75">
        <f t="shared" si="9"/>
        <v>2.25</v>
      </c>
      <c r="G158" s="84">
        <f t="shared" si="10"/>
        <v>278.75</v>
      </c>
    </row>
    <row r="159" spans="1:7" ht="15" customHeight="1">
      <c r="A159" s="50" t="s">
        <v>35</v>
      </c>
      <c r="B159" s="75">
        <f t="shared" si="9"/>
        <v>3707.25</v>
      </c>
      <c r="C159" s="75">
        <f t="shared" si="9"/>
        <v>2398.75</v>
      </c>
      <c r="D159" s="75">
        <f t="shared" si="9"/>
        <v>1228.75</v>
      </c>
      <c r="E159" s="75">
        <f t="shared" si="9"/>
        <v>1762.25</v>
      </c>
      <c r="F159" s="75">
        <f t="shared" si="9"/>
        <v>409.5</v>
      </c>
      <c r="G159" s="84">
        <f t="shared" si="10"/>
        <v>9506.5</v>
      </c>
    </row>
    <row r="160" spans="1:7" ht="22.5" customHeight="1">
      <c r="A160" s="50" t="s">
        <v>36</v>
      </c>
      <c r="B160" s="75">
        <f t="shared" si="9"/>
        <v>5019.5</v>
      </c>
      <c r="C160" s="75">
        <f t="shared" si="9"/>
        <v>2427.75</v>
      </c>
      <c r="D160" s="75">
        <f t="shared" si="9"/>
        <v>1611.25</v>
      </c>
      <c r="E160" s="75">
        <f t="shared" si="9"/>
        <v>1321</v>
      </c>
      <c r="F160" s="75">
        <f t="shared" si="9"/>
        <v>502.5</v>
      </c>
      <c r="G160" s="84">
        <f t="shared" si="10"/>
        <v>10882</v>
      </c>
    </row>
    <row r="161" spans="1:7" ht="15" customHeight="1">
      <c r="A161" s="50" t="s">
        <v>37</v>
      </c>
      <c r="B161" s="75">
        <f t="shared" si="9"/>
        <v>921.25</v>
      </c>
      <c r="C161" s="75">
        <f t="shared" si="9"/>
        <v>1809</v>
      </c>
      <c r="D161" s="75">
        <f t="shared" si="9"/>
        <v>333.5</v>
      </c>
      <c r="E161" s="75">
        <f t="shared" si="9"/>
        <v>122</v>
      </c>
      <c r="F161" s="75">
        <f t="shared" si="9"/>
        <v>49.25</v>
      </c>
      <c r="G161" s="84">
        <f t="shared" si="10"/>
        <v>3235</v>
      </c>
    </row>
    <row r="162" spans="1:7" ht="15" customHeight="1">
      <c r="A162" s="50" t="s">
        <v>39</v>
      </c>
      <c r="B162" s="75">
        <f t="shared" si="9"/>
        <v>523.75</v>
      </c>
      <c r="C162" s="75">
        <f t="shared" si="9"/>
        <v>1118.75</v>
      </c>
      <c r="D162" s="75">
        <f t="shared" si="9"/>
        <v>336.75</v>
      </c>
      <c r="E162" s="75">
        <f t="shared" si="9"/>
        <v>2518.5</v>
      </c>
      <c r="F162" s="75">
        <f t="shared" si="9"/>
        <v>2151</v>
      </c>
      <c r="G162" s="84">
        <f t="shared" si="10"/>
        <v>6648.75</v>
      </c>
    </row>
    <row r="163" spans="1:7" ht="15" customHeight="1">
      <c r="A163" s="50" t="s">
        <v>40</v>
      </c>
      <c r="B163" s="75">
        <f t="shared" si="9"/>
        <v>3113.25</v>
      </c>
      <c r="C163" s="75">
        <f t="shared" si="9"/>
        <v>1680.5</v>
      </c>
      <c r="D163" s="75">
        <f t="shared" si="9"/>
        <v>1339.25</v>
      </c>
      <c r="E163" s="75">
        <f t="shared" si="9"/>
        <v>1227.75</v>
      </c>
      <c r="F163" s="75">
        <f t="shared" si="9"/>
        <v>1198.25</v>
      </c>
      <c r="G163" s="84">
        <f t="shared" si="10"/>
        <v>8559</v>
      </c>
    </row>
    <row r="164" spans="1:7" ht="15" customHeight="1">
      <c r="A164" s="50" t="s">
        <v>41</v>
      </c>
      <c r="B164" s="75">
        <f t="shared" si="9"/>
        <v>586.5</v>
      </c>
      <c r="C164" s="75">
        <f t="shared" si="9"/>
        <v>270.5</v>
      </c>
      <c r="D164" s="75">
        <f t="shared" si="9"/>
        <v>54</v>
      </c>
      <c r="E164" s="75">
        <f t="shared" si="9"/>
        <v>61.75</v>
      </c>
      <c r="F164" s="75">
        <f t="shared" si="9"/>
        <v>18.75</v>
      </c>
      <c r="G164" s="84">
        <f t="shared" si="10"/>
        <v>991.5</v>
      </c>
    </row>
    <row r="165" spans="1:7" ht="15" customHeight="1">
      <c r="A165" s="50" t="s">
        <v>42</v>
      </c>
      <c r="B165" s="75">
        <f aca="true" t="shared" si="11" ref="B165:F174">(B16+B52+B89+B128)/4</f>
        <v>465.25</v>
      </c>
      <c r="C165" s="75">
        <f t="shared" si="11"/>
        <v>313.75</v>
      </c>
      <c r="D165" s="75">
        <f t="shared" si="11"/>
        <v>25.25</v>
      </c>
      <c r="E165" s="75">
        <f t="shared" si="11"/>
        <v>46.75</v>
      </c>
      <c r="F165" s="75">
        <f t="shared" si="11"/>
        <v>5.5</v>
      </c>
      <c r="G165" s="84">
        <f t="shared" si="10"/>
        <v>856.5</v>
      </c>
    </row>
    <row r="166" spans="1:7" ht="15" customHeight="1">
      <c r="A166" s="50" t="s">
        <v>43</v>
      </c>
      <c r="B166" s="75">
        <f t="shared" si="11"/>
        <v>106.75</v>
      </c>
      <c r="C166" s="75">
        <f t="shared" si="11"/>
        <v>167</v>
      </c>
      <c r="D166" s="75">
        <f t="shared" si="11"/>
        <v>56.5</v>
      </c>
      <c r="E166" s="75">
        <f t="shared" si="11"/>
        <v>135.5</v>
      </c>
      <c r="F166" s="75">
        <f t="shared" si="11"/>
        <v>40.25</v>
      </c>
      <c r="G166" s="84">
        <f t="shared" si="10"/>
        <v>506</v>
      </c>
    </row>
    <row r="167" spans="1:7" ht="16.5" customHeight="1">
      <c r="A167" s="50" t="s">
        <v>44</v>
      </c>
      <c r="B167" s="75">
        <f t="shared" si="11"/>
        <v>1266.75</v>
      </c>
      <c r="C167" s="75">
        <f t="shared" si="11"/>
        <v>721.75</v>
      </c>
      <c r="D167" s="75">
        <f t="shared" si="11"/>
        <v>218.25</v>
      </c>
      <c r="E167" s="75">
        <f t="shared" si="11"/>
        <v>195.25</v>
      </c>
      <c r="F167" s="75">
        <f t="shared" si="11"/>
        <v>43.5</v>
      </c>
      <c r="G167" s="84">
        <f t="shared" si="10"/>
        <v>2445.5</v>
      </c>
    </row>
    <row r="168" spans="1:7" ht="15" customHeight="1">
      <c r="A168" s="50" t="s">
        <v>45</v>
      </c>
      <c r="B168" s="75">
        <f t="shared" si="11"/>
        <v>1833</v>
      </c>
      <c r="C168" s="75">
        <f t="shared" si="11"/>
        <v>732.25</v>
      </c>
      <c r="D168" s="75">
        <f t="shared" si="11"/>
        <v>262.25</v>
      </c>
      <c r="E168" s="75">
        <f t="shared" si="11"/>
        <v>213</v>
      </c>
      <c r="F168" s="75">
        <f t="shared" si="11"/>
        <v>141</v>
      </c>
      <c r="G168" s="84">
        <f t="shared" si="10"/>
        <v>3181.5</v>
      </c>
    </row>
    <row r="169" spans="1:7" ht="15" customHeight="1">
      <c r="A169" s="50" t="s">
        <v>46</v>
      </c>
      <c r="B169" s="75">
        <f t="shared" si="11"/>
        <v>1420.5</v>
      </c>
      <c r="C169" s="75">
        <f t="shared" si="11"/>
        <v>14.75</v>
      </c>
      <c r="D169" s="75">
        <f t="shared" si="11"/>
        <v>15</v>
      </c>
      <c r="E169" s="75">
        <f t="shared" si="11"/>
        <v>13</v>
      </c>
      <c r="F169" s="75">
        <f t="shared" si="11"/>
        <v>6.25</v>
      </c>
      <c r="G169" s="84">
        <f t="shared" si="10"/>
        <v>1469.5</v>
      </c>
    </row>
    <row r="170" spans="1:7" ht="15" customHeight="1">
      <c r="A170" s="50" t="s">
        <v>47</v>
      </c>
      <c r="B170" s="75">
        <f t="shared" si="11"/>
        <v>651.25</v>
      </c>
      <c r="C170" s="75">
        <f t="shared" si="11"/>
        <v>314.5</v>
      </c>
      <c r="D170" s="75">
        <f t="shared" si="11"/>
        <v>120.25</v>
      </c>
      <c r="E170" s="75">
        <f t="shared" si="11"/>
        <v>115.5</v>
      </c>
      <c r="F170" s="75">
        <f t="shared" si="11"/>
        <v>20</v>
      </c>
      <c r="G170" s="84">
        <f t="shared" si="10"/>
        <v>1221.5</v>
      </c>
    </row>
    <row r="171" spans="1:7" ht="24.75" customHeight="1">
      <c r="A171" s="50" t="s">
        <v>48</v>
      </c>
      <c r="B171" s="75">
        <f t="shared" si="11"/>
        <v>455.25</v>
      </c>
      <c r="C171" s="75">
        <f t="shared" si="11"/>
        <v>263.25</v>
      </c>
      <c r="D171" s="75">
        <f t="shared" si="11"/>
        <v>102.75</v>
      </c>
      <c r="E171" s="75">
        <f t="shared" si="11"/>
        <v>187</v>
      </c>
      <c r="F171" s="75">
        <f t="shared" si="11"/>
        <v>40</v>
      </c>
      <c r="G171" s="84">
        <f t="shared" si="10"/>
        <v>1048.25</v>
      </c>
    </row>
    <row r="172" spans="1:7" ht="15" customHeight="1">
      <c r="A172" s="51" t="s">
        <v>49</v>
      </c>
      <c r="B172" s="75">
        <f t="shared" si="11"/>
        <v>417</v>
      </c>
      <c r="C172" s="75">
        <f t="shared" si="11"/>
        <v>220</v>
      </c>
      <c r="D172" s="75">
        <f t="shared" si="11"/>
        <v>138.5</v>
      </c>
      <c r="E172" s="75">
        <f t="shared" si="11"/>
        <v>186.75</v>
      </c>
      <c r="F172" s="75">
        <f t="shared" si="11"/>
        <v>213.25</v>
      </c>
      <c r="G172" s="84">
        <f t="shared" si="10"/>
        <v>1175.5</v>
      </c>
    </row>
    <row r="173" spans="1:7" ht="15" customHeight="1">
      <c r="A173" s="51" t="s">
        <v>50</v>
      </c>
      <c r="B173" s="75">
        <f t="shared" si="11"/>
        <v>397.75</v>
      </c>
      <c r="C173" s="75">
        <f t="shared" si="11"/>
        <v>278</v>
      </c>
      <c r="D173" s="75">
        <f t="shared" si="11"/>
        <v>127</v>
      </c>
      <c r="E173" s="75">
        <f t="shared" si="11"/>
        <v>364.5</v>
      </c>
      <c r="F173" s="75">
        <f t="shared" si="11"/>
        <v>221</v>
      </c>
      <c r="G173" s="84">
        <f t="shared" si="10"/>
        <v>1388.25</v>
      </c>
    </row>
    <row r="174" spans="1:7" ht="15" customHeight="1">
      <c r="A174" s="51" t="s">
        <v>51</v>
      </c>
      <c r="B174" s="75">
        <f t="shared" si="11"/>
        <v>119</v>
      </c>
      <c r="C174" s="75">
        <f t="shared" si="11"/>
        <v>90.75</v>
      </c>
      <c r="D174" s="75">
        <f t="shared" si="11"/>
        <v>62.75</v>
      </c>
      <c r="E174" s="75">
        <f t="shared" si="11"/>
        <v>47.25</v>
      </c>
      <c r="F174" s="75">
        <f t="shared" si="11"/>
        <v>47.25</v>
      </c>
      <c r="G174" s="84">
        <f t="shared" si="10"/>
        <v>367</v>
      </c>
    </row>
    <row r="175" spans="1:7" ht="15" customHeight="1" thickBot="1">
      <c r="A175" s="52" t="s">
        <v>52</v>
      </c>
      <c r="B175" s="81">
        <f>(B26+B62+B99+B138)/4</f>
        <v>77.25</v>
      </c>
      <c r="C175" s="81">
        <f>(C26+C62+C99+C138)/4</f>
        <v>0</v>
      </c>
      <c r="D175" s="81">
        <f>(D26+D62+D99+D138)/4</f>
        <v>0</v>
      </c>
      <c r="E175" s="81">
        <f>(E26+E62+E99+E138)/4</f>
        <v>0</v>
      </c>
      <c r="F175" s="81">
        <f>(F26+F62+F99+F138)/4</f>
        <v>0</v>
      </c>
      <c r="G175" s="85">
        <f t="shared" si="10"/>
        <v>77.25</v>
      </c>
    </row>
    <row r="176" spans="1:7" ht="15" customHeight="1" thickBot="1">
      <c r="A176" s="31" t="s">
        <v>0</v>
      </c>
      <c r="B176" s="82">
        <f aca="true" t="shared" si="12" ref="B176:G176">SUM(B154:B175)</f>
        <v>25484.5</v>
      </c>
      <c r="C176" s="82">
        <f t="shared" si="12"/>
        <v>14485.5</v>
      </c>
      <c r="D176" s="82">
        <f t="shared" si="12"/>
        <v>7265.75</v>
      </c>
      <c r="E176" s="82">
        <f t="shared" si="12"/>
        <v>9055</v>
      </c>
      <c r="F176" s="82">
        <f t="shared" si="12"/>
        <v>5551.25</v>
      </c>
      <c r="G176" s="61">
        <f t="shared" si="12"/>
        <v>61842</v>
      </c>
    </row>
    <row r="177" spans="1:7" ht="15" customHeight="1">
      <c r="A177" s="62"/>
      <c r="B177" s="67"/>
      <c r="C177" s="67"/>
      <c r="D177" s="67"/>
      <c r="E177" s="67"/>
      <c r="F177" s="67"/>
      <c r="G177" s="67"/>
    </row>
    <row r="178" spans="1:7" ht="15" customHeight="1">
      <c r="A178" s="91" t="s">
        <v>61</v>
      </c>
      <c r="B178" s="91"/>
      <c r="C178" s="91"/>
      <c r="D178" s="91"/>
      <c r="E178" s="91"/>
      <c r="F178" s="91"/>
      <c r="G178" s="91"/>
    </row>
    <row r="179" spans="1:7" ht="12.75">
      <c r="A179" s="88"/>
      <c r="B179" s="88"/>
      <c r="C179" s="88"/>
      <c r="D179" s="88"/>
      <c r="E179" s="88"/>
      <c r="F179" s="88"/>
      <c r="G179" s="88"/>
    </row>
    <row r="180" spans="1:7" ht="12.75">
      <c r="A180" s="89" t="s">
        <v>89</v>
      </c>
      <c r="B180" s="89"/>
      <c r="C180" s="89"/>
      <c r="D180" s="89"/>
      <c r="E180" s="89"/>
      <c r="F180" s="89"/>
      <c r="G180" s="89"/>
    </row>
    <row r="181" spans="1:7" ht="12.75">
      <c r="A181" s="89"/>
      <c r="B181" s="89"/>
      <c r="C181" s="89"/>
      <c r="D181" s="89"/>
      <c r="E181" s="89"/>
      <c r="F181" s="89"/>
      <c r="G181" s="89"/>
    </row>
    <row r="182" spans="1:7" ht="12.75">
      <c r="A182" s="17"/>
      <c r="B182" s="17"/>
      <c r="C182" s="17"/>
      <c r="D182" s="17"/>
      <c r="E182" s="17"/>
      <c r="F182" s="17"/>
      <c r="G182" s="17"/>
    </row>
    <row r="183" spans="4:6" ht="12.75">
      <c r="D183" s="92"/>
      <c r="E183" s="92"/>
      <c r="F183" s="92"/>
    </row>
    <row r="184" spans="1:7" ht="12.75">
      <c r="A184" s="3" t="s">
        <v>7</v>
      </c>
      <c r="E184" s="92"/>
      <c r="F184" s="92"/>
      <c r="G184" s="92"/>
    </row>
    <row r="185" spans="1:7" ht="12.75">
      <c r="A185" s="3"/>
      <c r="E185" s="87"/>
      <c r="F185" s="87"/>
      <c r="G185" s="87"/>
    </row>
    <row r="186" spans="1:7" ht="12.75">
      <c r="A186" s="25" t="s">
        <v>70</v>
      </c>
      <c r="E186" s="18" t="s">
        <v>8</v>
      </c>
      <c r="F186" s="18"/>
      <c r="G186" s="18"/>
    </row>
    <row r="187" spans="1:7" ht="12.75">
      <c r="A187" s="14">
        <v>41046</v>
      </c>
      <c r="E187" s="12" t="s">
        <v>6</v>
      </c>
      <c r="F187" s="12"/>
      <c r="G187" s="12"/>
    </row>
  </sheetData>
  <sheetProtection/>
  <mergeCells count="36">
    <mergeCell ref="A1:G1"/>
    <mergeCell ref="A2:G2"/>
    <mergeCell ref="A29:G29"/>
    <mergeCell ref="A30:G31"/>
    <mergeCell ref="E33:G33"/>
    <mergeCell ref="E34:G34"/>
    <mergeCell ref="A37:G37"/>
    <mergeCell ref="A38:G38"/>
    <mergeCell ref="A66:G66"/>
    <mergeCell ref="A67:G68"/>
    <mergeCell ref="E70:G70"/>
    <mergeCell ref="E71:G71"/>
    <mergeCell ref="A65:G65"/>
    <mergeCell ref="A74:G74"/>
    <mergeCell ref="A75:G75"/>
    <mergeCell ref="A103:G103"/>
    <mergeCell ref="A104:G105"/>
    <mergeCell ref="E107:G107"/>
    <mergeCell ref="E108:G108"/>
    <mergeCell ref="A102:G102"/>
    <mergeCell ref="A113:G113"/>
    <mergeCell ref="A114:G114"/>
    <mergeCell ref="A142:G142"/>
    <mergeCell ref="A143:G144"/>
    <mergeCell ref="D145:F145"/>
    <mergeCell ref="E146:G146"/>
    <mergeCell ref="A141:G141"/>
    <mergeCell ref="E184:G184"/>
    <mergeCell ref="E185:G185"/>
    <mergeCell ref="E147:G147"/>
    <mergeCell ref="A150:G150"/>
    <mergeCell ref="A179:G179"/>
    <mergeCell ref="A180:G181"/>
    <mergeCell ref="D183:F183"/>
    <mergeCell ref="A178:G178"/>
    <mergeCell ref="A151:E151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3">
      <selection activeCell="A43" sqref="A43"/>
    </sheetView>
  </sheetViews>
  <sheetFormatPr defaultColWidth="9.140625" defaultRowHeight="12.75"/>
  <cols>
    <col min="1" max="1" width="56.7109375" style="0" customWidth="1"/>
    <col min="2" max="2" width="13.28125" style="0" customWidth="1"/>
    <col min="3" max="4" width="11.8515625" style="0" customWidth="1"/>
    <col min="5" max="5" width="13.421875" style="0" customWidth="1"/>
    <col min="6" max="6" width="15.421875" style="0" customWidth="1"/>
    <col min="7" max="7" width="24.57421875" style="0" customWidth="1"/>
  </cols>
  <sheetData>
    <row r="1" spans="1:8" ht="15" customHeight="1">
      <c r="A1" s="87" t="s">
        <v>66</v>
      </c>
      <c r="B1" s="87"/>
      <c r="C1" s="87"/>
      <c r="D1" s="87"/>
      <c r="E1" s="87"/>
      <c r="F1" s="87"/>
      <c r="G1" s="87"/>
      <c r="H1" s="18"/>
    </row>
    <row r="2" spans="1:8" ht="15" customHeight="1">
      <c r="A2" s="87" t="s">
        <v>74</v>
      </c>
      <c r="B2" s="87"/>
      <c r="C2" s="87"/>
      <c r="D2" s="87"/>
      <c r="E2" s="87"/>
      <c r="F2" s="87"/>
      <c r="G2" s="87"/>
      <c r="H2" s="18"/>
    </row>
    <row r="3" spans="1:8" ht="15" customHeight="1" thickBot="1">
      <c r="A3" s="12"/>
      <c r="B3" s="12"/>
      <c r="C3" s="12"/>
      <c r="D3" s="12"/>
      <c r="E3" s="12"/>
      <c r="F3" s="12"/>
      <c r="G3" s="12"/>
      <c r="H3" s="18"/>
    </row>
    <row r="4" spans="1:8" ht="15" customHeight="1" thickBot="1">
      <c r="A4" s="33" t="s">
        <v>29</v>
      </c>
      <c r="B4" s="38" t="s">
        <v>56</v>
      </c>
      <c r="C4" s="39" t="s">
        <v>57</v>
      </c>
      <c r="D4" s="39" t="s">
        <v>58</v>
      </c>
      <c r="E4" s="39" t="s">
        <v>59</v>
      </c>
      <c r="F4" s="23" t="s">
        <v>38</v>
      </c>
      <c r="G4" s="13" t="s">
        <v>9</v>
      </c>
      <c r="H4" s="18"/>
    </row>
    <row r="5" spans="1:7" ht="15.75" customHeight="1">
      <c r="A5" s="49" t="s">
        <v>30</v>
      </c>
      <c r="B5" s="55">
        <f>'europeans by district'!G5</f>
        <v>787</v>
      </c>
      <c r="C5" s="55">
        <f>'europeans by district'!G41</f>
        <v>828</v>
      </c>
      <c r="D5" s="55">
        <f>'europeans by district'!G78</f>
        <v>825</v>
      </c>
      <c r="E5" s="55">
        <f>'europeans by district'!G117</f>
        <v>844</v>
      </c>
      <c r="F5" s="55">
        <f>(B5+C5+D5+E5)/4</f>
        <v>821</v>
      </c>
      <c r="G5" s="58">
        <f>F5/F27</f>
        <v>0.01327576727790175</v>
      </c>
    </row>
    <row r="6" spans="1:7" ht="15" customHeight="1">
      <c r="A6" s="50" t="s">
        <v>31</v>
      </c>
      <c r="B6" s="55">
        <f>'europeans by district'!G6</f>
        <v>121</v>
      </c>
      <c r="C6" s="55">
        <f>'europeans by district'!G42</f>
        <v>126</v>
      </c>
      <c r="D6" s="55">
        <f>'europeans by district'!G79</f>
        <v>128</v>
      </c>
      <c r="E6" s="55">
        <f>'europeans by district'!G118</f>
        <v>124</v>
      </c>
      <c r="F6" s="55">
        <f>(B6+C6+D6+E6)/4</f>
        <v>124.75</v>
      </c>
      <c r="G6" s="58">
        <f>F6/F27</f>
        <v>0.0020172374761488958</v>
      </c>
    </row>
    <row r="7" spans="1:7" ht="15" customHeight="1">
      <c r="A7" s="50" t="s">
        <v>32</v>
      </c>
      <c r="B7" s="55">
        <f>'europeans by district'!G7</f>
        <v>6856</v>
      </c>
      <c r="C7" s="55">
        <f>'europeans by district'!G43</f>
        <v>6989</v>
      </c>
      <c r="D7" s="55">
        <f>'europeans by district'!G80</f>
        <v>7123</v>
      </c>
      <c r="E7" s="55">
        <f>'europeans by district'!G119</f>
        <v>7152</v>
      </c>
      <c r="F7" s="55">
        <f aca="true" t="shared" si="0" ref="F7:F26">(B7+C7+D7+E7)/4</f>
        <v>7030</v>
      </c>
      <c r="G7" s="58">
        <f>F7/F27</f>
        <v>0.11367678923708806</v>
      </c>
    </row>
    <row r="8" spans="1:7" ht="21.75" customHeight="1">
      <c r="A8" s="50" t="s">
        <v>33</v>
      </c>
      <c r="B8" s="55">
        <f>'europeans by district'!G8</f>
        <v>27</v>
      </c>
      <c r="C8" s="55">
        <f>'europeans by district'!G44</f>
        <v>28</v>
      </c>
      <c r="D8" s="55">
        <f>'europeans by district'!G81</f>
        <v>28</v>
      </c>
      <c r="E8" s="55">
        <f>'europeans by district'!G120</f>
        <v>29</v>
      </c>
      <c r="F8" s="55">
        <f t="shared" si="0"/>
        <v>28</v>
      </c>
      <c r="G8" s="58">
        <f>F8/F27</f>
        <v>0.00045276672811357975</v>
      </c>
    </row>
    <row r="9" spans="1:7" ht="24">
      <c r="A9" s="50" t="s">
        <v>34</v>
      </c>
      <c r="B9" s="55">
        <f>'europeans by district'!G9</f>
        <v>245</v>
      </c>
      <c r="C9" s="55">
        <f>'europeans by district'!G45</f>
        <v>278</v>
      </c>
      <c r="D9" s="55">
        <f>'europeans by district'!G82</f>
        <v>293</v>
      </c>
      <c r="E9" s="55">
        <f>'europeans by district'!G121</f>
        <v>299</v>
      </c>
      <c r="F9" s="55">
        <f t="shared" si="0"/>
        <v>278.75</v>
      </c>
      <c r="G9" s="58">
        <f>F9/F27</f>
        <v>0.004507454480773584</v>
      </c>
    </row>
    <row r="10" spans="1:7" ht="15" customHeight="1">
      <c r="A10" s="50" t="s">
        <v>35</v>
      </c>
      <c r="B10" s="55">
        <f>'europeans by district'!G10</f>
        <v>9714</v>
      </c>
      <c r="C10" s="55">
        <f>'europeans by district'!G46</f>
        <v>9594</v>
      </c>
      <c r="D10" s="55">
        <f>'europeans by district'!G83</f>
        <v>9364</v>
      </c>
      <c r="E10" s="55">
        <f>'europeans by district'!G122</f>
        <v>9354</v>
      </c>
      <c r="F10" s="55">
        <f t="shared" si="0"/>
        <v>9506.5</v>
      </c>
      <c r="G10" s="58">
        <f>F10/F27</f>
        <v>0.15372238931470522</v>
      </c>
    </row>
    <row r="11" spans="1:7" ht="24">
      <c r="A11" s="50" t="s">
        <v>36</v>
      </c>
      <c r="B11" s="55">
        <f>'europeans by district'!G11</f>
        <v>10406</v>
      </c>
      <c r="C11" s="55">
        <f>'europeans by district'!G47</f>
        <v>10678</v>
      </c>
      <c r="D11" s="55">
        <f>'europeans by district'!G84</f>
        <v>11180</v>
      </c>
      <c r="E11" s="55">
        <f>'europeans by district'!G123</f>
        <v>11264</v>
      </c>
      <c r="F11" s="55">
        <f t="shared" si="0"/>
        <v>10882</v>
      </c>
      <c r="G11" s="58">
        <f>F11/F27</f>
        <v>0.17596455483328483</v>
      </c>
    </row>
    <row r="12" spans="1:7" ht="15" customHeight="1">
      <c r="A12" s="50" t="s">
        <v>37</v>
      </c>
      <c r="B12" s="55">
        <f>'europeans by district'!G12</f>
        <v>2395</v>
      </c>
      <c r="C12" s="55">
        <f>'europeans by district'!G48</f>
        <v>3177</v>
      </c>
      <c r="D12" s="55">
        <f>'europeans by district'!G85</f>
        <v>3680</v>
      </c>
      <c r="E12" s="55">
        <f>'europeans by district'!G124</f>
        <v>3688</v>
      </c>
      <c r="F12" s="55">
        <f t="shared" si="0"/>
        <v>3235</v>
      </c>
      <c r="G12" s="58">
        <f>F12/F27</f>
        <v>0.052310727337408235</v>
      </c>
    </row>
    <row r="13" spans="1:7" ht="15" customHeight="1">
      <c r="A13" s="50" t="s">
        <v>39</v>
      </c>
      <c r="B13" s="55">
        <f>'europeans by district'!G13</f>
        <v>3725</v>
      </c>
      <c r="C13" s="55">
        <f>'europeans by district'!G49</f>
        <v>6044</v>
      </c>
      <c r="D13" s="55">
        <f>'europeans by district'!G86</f>
        <v>8829</v>
      </c>
      <c r="E13" s="55">
        <f>'europeans by district'!G125</f>
        <v>7997</v>
      </c>
      <c r="F13" s="55">
        <f t="shared" si="0"/>
        <v>6648.75</v>
      </c>
      <c r="G13" s="58">
        <f>F13/F27</f>
        <v>0.10751188512661299</v>
      </c>
    </row>
    <row r="14" spans="1:7" ht="15" customHeight="1">
      <c r="A14" s="50" t="s">
        <v>40</v>
      </c>
      <c r="B14" s="55">
        <f>'europeans by district'!G14</f>
        <v>6998</v>
      </c>
      <c r="C14" s="55">
        <f>'europeans by district'!G50</f>
        <v>8049</v>
      </c>
      <c r="D14" s="55">
        <f>'europeans by district'!G87</f>
        <v>9956</v>
      </c>
      <c r="E14" s="55">
        <f>'europeans by district'!G126</f>
        <v>9233</v>
      </c>
      <c r="F14" s="55">
        <f t="shared" si="0"/>
        <v>8559</v>
      </c>
      <c r="G14" s="58">
        <f>F14/F27</f>
        <v>0.13840108664014747</v>
      </c>
    </row>
    <row r="15" spans="1:7" ht="15" customHeight="1">
      <c r="A15" s="50" t="s">
        <v>41</v>
      </c>
      <c r="B15" s="55">
        <f>'europeans by district'!G15</f>
        <v>962</v>
      </c>
      <c r="C15" s="55">
        <f>'europeans by district'!G51</f>
        <v>965</v>
      </c>
      <c r="D15" s="55">
        <f>'europeans by district'!G88</f>
        <v>1001</v>
      </c>
      <c r="E15" s="55">
        <f>'europeans by district'!G127</f>
        <v>1038</v>
      </c>
      <c r="F15" s="55">
        <f t="shared" si="0"/>
        <v>991.5</v>
      </c>
      <c r="G15" s="58">
        <f>F15/F27</f>
        <v>0.016032793247307654</v>
      </c>
    </row>
    <row r="16" spans="1:7" ht="15" customHeight="1">
      <c r="A16" s="50" t="s">
        <v>42</v>
      </c>
      <c r="B16" s="55">
        <f>'europeans by district'!G16</f>
        <v>790</v>
      </c>
      <c r="C16" s="55">
        <f>'europeans by district'!G52</f>
        <v>848</v>
      </c>
      <c r="D16" s="55">
        <f>'europeans by district'!G89</f>
        <v>901</v>
      </c>
      <c r="E16" s="55">
        <f>'europeans by district'!G128</f>
        <v>887</v>
      </c>
      <c r="F16" s="55">
        <f t="shared" si="0"/>
        <v>856.5</v>
      </c>
      <c r="G16" s="58">
        <f>F16/F27</f>
        <v>0.01384981080818861</v>
      </c>
    </row>
    <row r="17" spans="1:7" ht="15" customHeight="1">
      <c r="A17" s="50" t="s">
        <v>43</v>
      </c>
      <c r="B17" s="55">
        <f>'europeans by district'!G17</f>
        <v>434</v>
      </c>
      <c r="C17" s="55">
        <f>'europeans by district'!G53</f>
        <v>497</v>
      </c>
      <c r="D17" s="55">
        <f>'europeans by district'!G90</f>
        <v>554</v>
      </c>
      <c r="E17" s="55">
        <f>'europeans by district'!G129</f>
        <v>539</v>
      </c>
      <c r="F17" s="55">
        <f t="shared" si="0"/>
        <v>506</v>
      </c>
      <c r="G17" s="58">
        <f>F17/F27</f>
        <v>0.008182141586623977</v>
      </c>
    </row>
    <row r="18" spans="1:7" ht="15" customHeight="1">
      <c r="A18" s="50" t="s">
        <v>44</v>
      </c>
      <c r="B18" s="55">
        <f>'europeans by district'!G18</f>
        <v>2226</v>
      </c>
      <c r="C18" s="55">
        <f>'europeans by district'!G54</f>
        <v>2349</v>
      </c>
      <c r="D18" s="55">
        <f>'europeans by district'!G91</f>
        <v>2642</v>
      </c>
      <c r="E18" s="55">
        <f>'europeans by district'!G130</f>
        <v>2565</v>
      </c>
      <c r="F18" s="55">
        <f t="shared" si="0"/>
        <v>2445.5</v>
      </c>
      <c r="G18" s="58">
        <f>F18/F27</f>
        <v>0.03954432262863426</v>
      </c>
    </row>
    <row r="19" spans="1:7" ht="15" customHeight="1">
      <c r="A19" s="50" t="s">
        <v>45</v>
      </c>
      <c r="B19" s="55">
        <f>'europeans by district'!G19</f>
        <v>2821</v>
      </c>
      <c r="C19" s="55">
        <f>'europeans by district'!G55</f>
        <v>3251</v>
      </c>
      <c r="D19" s="55">
        <f>'europeans by district'!G92</f>
        <v>3617</v>
      </c>
      <c r="E19" s="55">
        <f>'europeans by district'!G131</f>
        <v>3037</v>
      </c>
      <c r="F19" s="55">
        <f t="shared" si="0"/>
        <v>3181.5</v>
      </c>
      <c r="G19" s="58">
        <f>F19/F27</f>
        <v>0.0514456194819055</v>
      </c>
    </row>
    <row r="20" spans="1:7" ht="12.75">
      <c r="A20" s="50" t="s">
        <v>46</v>
      </c>
      <c r="B20" s="55">
        <f>'europeans by district'!G20</f>
        <v>1395</v>
      </c>
      <c r="C20" s="55">
        <f>'europeans by district'!G56</f>
        <v>1445</v>
      </c>
      <c r="D20" s="55">
        <f>'europeans by district'!G93</f>
        <v>1457</v>
      </c>
      <c r="E20" s="55">
        <f>'europeans by district'!G132</f>
        <v>1581</v>
      </c>
      <c r="F20" s="55">
        <f t="shared" si="0"/>
        <v>1469.5</v>
      </c>
      <c r="G20" s="58">
        <f>F20/F27</f>
        <v>0.023762168105818052</v>
      </c>
    </row>
    <row r="21" spans="1:7" ht="15" customHeight="1">
      <c r="A21" s="50" t="s">
        <v>47</v>
      </c>
      <c r="B21" s="55">
        <f>'europeans by district'!G21</f>
        <v>1232</v>
      </c>
      <c r="C21" s="55">
        <f>'europeans by district'!G57</f>
        <v>1258</v>
      </c>
      <c r="D21" s="55">
        <f>'europeans by district'!G94</f>
        <v>1072</v>
      </c>
      <c r="E21" s="55">
        <f>'europeans by district'!G133</f>
        <v>1324</v>
      </c>
      <c r="F21" s="55">
        <f t="shared" si="0"/>
        <v>1221.5</v>
      </c>
      <c r="G21" s="58">
        <f>F21/F27</f>
        <v>0.01975194851395492</v>
      </c>
    </row>
    <row r="22" spans="1:7" ht="24">
      <c r="A22" s="50" t="s">
        <v>48</v>
      </c>
      <c r="B22" s="55">
        <f>'europeans by district'!G22</f>
        <v>1003</v>
      </c>
      <c r="C22" s="55">
        <f>'europeans by district'!G58</f>
        <v>1062</v>
      </c>
      <c r="D22" s="55">
        <f>'europeans by district'!G95</f>
        <v>1074</v>
      </c>
      <c r="E22" s="55">
        <f>'europeans by district'!G134</f>
        <v>1054</v>
      </c>
      <c r="F22" s="55">
        <f t="shared" si="0"/>
        <v>1048.25</v>
      </c>
      <c r="G22" s="58">
        <f>F22/F27</f>
        <v>0.01695045438375214</v>
      </c>
    </row>
    <row r="23" spans="1:7" ht="15.75" customHeight="1">
      <c r="A23" s="51" t="s">
        <v>49</v>
      </c>
      <c r="B23" s="55">
        <f>'europeans by district'!G23</f>
        <v>1019</v>
      </c>
      <c r="C23" s="55">
        <f>'europeans by district'!G59</f>
        <v>1140</v>
      </c>
      <c r="D23" s="55">
        <f>'europeans by district'!G96</f>
        <v>1238</v>
      </c>
      <c r="E23" s="55">
        <f>'europeans by district'!G135</f>
        <v>1305</v>
      </c>
      <c r="F23" s="55">
        <f t="shared" si="0"/>
        <v>1175.5</v>
      </c>
      <c r="G23" s="58">
        <f>F23/F27</f>
        <v>0.019008117460625466</v>
      </c>
    </row>
    <row r="24" spans="1:7" ht="15" customHeight="1">
      <c r="A24" s="51" t="s">
        <v>50</v>
      </c>
      <c r="B24" s="55">
        <f>'europeans by district'!G24</f>
        <v>1238</v>
      </c>
      <c r="C24" s="55">
        <f>'europeans by district'!G60</f>
        <v>1311</v>
      </c>
      <c r="D24" s="55">
        <f>'europeans by district'!G97</f>
        <v>1506</v>
      </c>
      <c r="E24" s="55">
        <f>'europeans by district'!G136</f>
        <v>1498</v>
      </c>
      <c r="F24" s="55">
        <f t="shared" si="0"/>
        <v>1388.25</v>
      </c>
      <c r="G24" s="58">
        <f>F24/F27</f>
        <v>0.022448336082274183</v>
      </c>
    </row>
    <row r="25" spans="1:7" ht="15.75" customHeight="1">
      <c r="A25" s="51" t="s">
        <v>51</v>
      </c>
      <c r="B25" s="55">
        <f>'europeans by district'!G25</f>
        <v>363</v>
      </c>
      <c r="C25" s="55">
        <f>'europeans by district'!G61</f>
        <v>372</v>
      </c>
      <c r="D25" s="55">
        <f>'europeans by district'!G98</f>
        <v>362</v>
      </c>
      <c r="E25" s="55">
        <f>'europeans by district'!G137</f>
        <v>371</v>
      </c>
      <c r="F25" s="55">
        <f t="shared" si="0"/>
        <v>367</v>
      </c>
      <c r="G25" s="58">
        <f>F25/F27</f>
        <v>0.005934478186345849</v>
      </c>
    </row>
    <row r="26" spans="1:7" ht="16.5" customHeight="1" thickBot="1">
      <c r="A26" s="52" t="s">
        <v>52</v>
      </c>
      <c r="B26" s="56">
        <f>'europeans by district'!G26</f>
        <v>75</v>
      </c>
      <c r="C26" s="56">
        <f>'europeans by district'!G62</f>
        <v>79</v>
      </c>
      <c r="D26" s="56">
        <f>'europeans by district'!G99</f>
        <v>80</v>
      </c>
      <c r="E26" s="55">
        <f>'europeans by district'!G138</f>
        <v>75</v>
      </c>
      <c r="F26" s="55">
        <f t="shared" si="0"/>
        <v>77.25</v>
      </c>
      <c r="G26" s="71">
        <f>F26/F27</f>
        <v>0.001249151062384787</v>
      </c>
    </row>
    <row r="27" spans="1:7" ht="17.25" customHeight="1" thickBot="1">
      <c r="A27" s="31" t="s">
        <v>0</v>
      </c>
      <c r="B27" s="57">
        <f aca="true" t="shared" si="1" ref="B27:G27">SUM(B5:B26)</f>
        <v>54832</v>
      </c>
      <c r="C27" s="57">
        <f t="shared" si="1"/>
        <v>60368</v>
      </c>
      <c r="D27" s="57">
        <f t="shared" si="1"/>
        <v>66910</v>
      </c>
      <c r="E27" s="57">
        <f t="shared" si="1"/>
        <v>65258</v>
      </c>
      <c r="F27" s="57">
        <f t="shared" si="1"/>
        <v>61842</v>
      </c>
      <c r="G27" s="59">
        <f t="shared" si="1"/>
        <v>1</v>
      </c>
    </row>
    <row r="28" spans="1:7" ht="13.5" customHeight="1">
      <c r="A28" s="62"/>
      <c r="B28" s="67"/>
      <c r="C28" s="67"/>
      <c r="D28" s="67"/>
      <c r="E28" s="67"/>
      <c r="F28" s="67"/>
      <c r="G28" s="68"/>
    </row>
    <row r="29" spans="1:7" ht="15" customHeight="1">
      <c r="A29" s="62"/>
      <c r="B29" s="67"/>
      <c r="C29" s="67"/>
      <c r="D29" s="67"/>
      <c r="E29" s="67"/>
      <c r="F29" s="67"/>
      <c r="G29" s="68"/>
    </row>
    <row r="30" spans="1:7" ht="14.25">
      <c r="A30" s="91" t="s">
        <v>61</v>
      </c>
      <c r="B30" s="91"/>
      <c r="C30" s="91"/>
      <c r="D30" s="91"/>
      <c r="E30" s="91"/>
      <c r="F30" s="91"/>
      <c r="G30" s="91"/>
    </row>
    <row r="31" spans="1:7" ht="14.25">
      <c r="A31" s="21"/>
      <c r="B31" s="21"/>
      <c r="C31" s="21"/>
      <c r="D31" s="21"/>
      <c r="E31" s="21"/>
      <c r="F31" s="21"/>
      <c r="G31" s="21"/>
    </row>
    <row r="32" spans="1:7" ht="12.75">
      <c r="A32" s="89" t="s">
        <v>89</v>
      </c>
      <c r="B32" s="89"/>
      <c r="C32" s="89"/>
      <c r="D32" s="89"/>
      <c r="E32" s="89"/>
      <c r="F32" s="89"/>
      <c r="G32" s="89"/>
    </row>
    <row r="33" spans="1:7" ht="12.75">
      <c r="A33" s="89"/>
      <c r="B33" s="89"/>
      <c r="C33" s="89"/>
      <c r="D33" s="89"/>
      <c r="E33" s="89"/>
      <c r="F33" s="89"/>
      <c r="G33" s="89"/>
    </row>
    <row r="34" spans="1:7" ht="12.75">
      <c r="A34" s="17"/>
      <c r="B34" s="17"/>
      <c r="C34" s="17"/>
      <c r="D34" s="17"/>
      <c r="E34" s="17"/>
      <c r="F34" s="17"/>
      <c r="G34" s="17"/>
    </row>
    <row r="35" spans="4:6" ht="12.75">
      <c r="D35" s="92"/>
      <c r="E35" s="92"/>
      <c r="F35" s="92"/>
    </row>
    <row r="36" spans="1:7" ht="12.75">
      <c r="A36" s="3" t="s">
        <v>7</v>
      </c>
      <c r="E36" s="92"/>
      <c r="F36" s="92"/>
      <c r="G36" s="92"/>
    </row>
    <row r="37" spans="1:7" ht="12.75">
      <c r="A37" s="3"/>
      <c r="E37" s="87"/>
      <c r="F37" s="87"/>
      <c r="G37" s="87"/>
    </row>
    <row r="38" spans="1:7" ht="12.75">
      <c r="A38" s="25" t="s">
        <v>70</v>
      </c>
      <c r="E38" s="18" t="s">
        <v>8</v>
      </c>
      <c r="F38" s="18"/>
      <c r="G38" s="18"/>
    </row>
    <row r="39" spans="1:7" ht="12.75">
      <c r="A39" s="72">
        <v>41046</v>
      </c>
      <c r="E39" s="12" t="s">
        <v>6</v>
      </c>
      <c r="F39" s="12"/>
      <c r="G39" s="12"/>
    </row>
  </sheetData>
  <sheetProtection/>
  <mergeCells count="7">
    <mergeCell ref="A32:G33"/>
    <mergeCell ref="D35:F35"/>
    <mergeCell ref="E36:G36"/>
    <mergeCell ref="E37:G37"/>
    <mergeCell ref="A1:G1"/>
    <mergeCell ref="A2:G2"/>
    <mergeCell ref="A30:G30"/>
  </mergeCells>
  <printOptions/>
  <pageMargins left="0.7480314960629921" right="0.7480314960629921" top="0" bottom="0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87"/>
  <sheetViews>
    <sheetView tabSelected="1" zoomScalePageLayoutView="0" workbookViewId="0" topLeftCell="B107">
      <selection activeCell="H173" sqref="H173"/>
    </sheetView>
  </sheetViews>
  <sheetFormatPr defaultColWidth="9.140625" defaultRowHeight="12.75"/>
  <cols>
    <col min="1" max="1" width="2.57421875" style="0" hidden="1" customWidth="1"/>
    <col min="2" max="2" width="53.28125" style="0" customWidth="1"/>
    <col min="3" max="4" width="12.140625" style="0" customWidth="1"/>
    <col min="5" max="5" width="12.421875" style="0" customWidth="1"/>
    <col min="6" max="6" width="11.8515625" style="0" customWidth="1"/>
    <col min="7" max="7" width="15.140625" style="0" customWidth="1"/>
    <col min="8" max="8" width="13.57421875" style="0" customWidth="1"/>
  </cols>
  <sheetData>
    <row r="1" spans="2:8" ht="14.25">
      <c r="B1" s="87" t="s">
        <v>54</v>
      </c>
      <c r="C1" s="87"/>
      <c r="D1" s="87"/>
      <c r="E1" s="87"/>
      <c r="F1" s="87"/>
      <c r="G1" s="87"/>
      <c r="H1" s="87"/>
    </row>
    <row r="2" spans="2:8" ht="12.75">
      <c r="B2" s="90" t="s">
        <v>77</v>
      </c>
      <c r="C2" s="90"/>
      <c r="D2" s="90"/>
      <c r="E2" s="90"/>
      <c r="F2" s="90"/>
      <c r="G2" s="90"/>
      <c r="H2" s="90"/>
    </row>
    <row r="3" spans="2:7" ht="11.25" customHeight="1" thickBot="1">
      <c r="B3" s="5"/>
      <c r="C3" s="5"/>
      <c r="D3" s="1"/>
      <c r="E3" s="1"/>
      <c r="F3" s="1"/>
      <c r="G3" s="1"/>
    </row>
    <row r="4" spans="2:8" ht="15.75" customHeight="1" thickBot="1">
      <c r="B4" s="33" t="s">
        <v>29</v>
      </c>
      <c r="C4" s="38" t="s">
        <v>1</v>
      </c>
      <c r="D4" s="39" t="s">
        <v>2</v>
      </c>
      <c r="E4" s="39" t="s">
        <v>3</v>
      </c>
      <c r="F4" s="39" t="s">
        <v>4</v>
      </c>
      <c r="G4" s="40" t="s">
        <v>5</v>
      </c>
      <c r="H4" s="41" t="s">
        <v>53</v>
      </c>
    </row>
    <row r="5" spans="1:9" ht="15.75" customHeight="1">
      <c r="A5" t="s">
        <v>10</v>
      </c>
      <c r="B5" s="49" t="s">
        <v>30</v>
      </c>
      <c r="C5" s="45">
        <v>1470</v>
      </c>
      <c r="D5" s="45">
        <v>858</v>
      </c>
      <c r="E5" s="45">
        <v>1164</v>
      </c>
      <c r="F5" s="45">
        <v>345</v>
      </c>
      <c r="G5" s="45">
        <v>613</v>
      </c>
      <c r="H5" s="37">
        <f>SUM(C5:G5)</f>
        <v>4450</v>
      </c>
      <c r="I5" s="2"/>
    </row>
    <row r="6" spans="1:10" ht="15.75" customHeight="1">
      <c r="A6" t="s">
        <v>11</v>
      </c>
      <c r="B6" s="50" t="s">
        <v>31</v>
      </c>
      <c r="C6" s="45">
        <v>15</v>
      </c>
      <c r="D6" s="45">
        <v>12</v>
      </c>
      <c r="E6" s="45">
        <v>12</v>
      </c>
      <c r="F6" s="45">
        <v>9</v>
      </c>
      <c r="G6" s="45">
        <v>1</v>
      </c>
      <c r="H6" s="34">
        <f aca="true" t="shared" si="0" ref="H6:H26">SUM(C6:G6)</f>
        <v>49</v>
      </c>
      <c r="I6" s="2"/>
      <c r="J6" s="6"/>
    </row>
    <row r="7" spans="1:9" ht="15.75" customHeight="1">
      <c r="A7" t="s">
        <v>12</v>
      </c>
      <c r="B7" s="50" t="s">
        <v>32</v>
      </c>
      <c r="C7" s="45">
        <v>1734</v>
      </c>
      <c r="D7" s="45">
        <v>786</v>
      </c>
      <c r="E7" s="45">
        <v>551</v>
      </c>
      <c r="F7" s="45">
        <v>273</v>
      </c>
      <c r="G7" s="45">
        <v>68</v>
      </c>
      <c r="H7" s="34">
        <f t="shared" si="0"/>
        <v>3412</v>
      </c>
      <c r="I7" s="2"/>
    </row>
    <row r="8" spans="1:9" ht="23.25" customHeight="1">
      <c r="A8" t="s">
        <v>13</v>
      </c>
      <c r="B8" s="50" t="s">
        <v>33</v>
      </c>
      <c r="C8" s="45">
        <v>13</v>
      </c>
      <c r="D8" s="45">
        <v>3</v>
      </c>
      <c r="E8" s="45">
        <v>1</v>
      </c>
      <c r="F8" s="45">
        <v>1</v>
      </c>
      <c r="G8" s="45">
        <v>1</v>
      </c>
      <c r="H8" s="34">
        <f t="shared" si="0"/>
        <v>19</v>
      </c>
      <c r="I8" s="2"/>
    </row>
    <row r="9" spans="1:9" ht="23.25" customHeight="1">
      <c r="A9" t="s">
        <v>14</v>
      </c>
      <c r="B9" s="50" t="s">
        <v>34</v>
      </c>
      <c r="C9" s="45">
        <v>80</v>
      </c>
      <c r="D9" s="45">
        <v>23</v>
      </c>
      <c r="E9" s="45">
        <v>4</v>
      </c>
      <c r="F9" s="45">
        <v>12</v>
      </c>
      <c r="G9" s="45">
        <v>1</v>
      </c>
      <c r="H9" s="34">
        <f t="shared" si="0"/>
        <v>120</v>
      </c>
      <c r="I9" s="2"/>
    </row>
    <row r="10" spans="1:9" ht="15.75" customHeight="1">
      <c r="A10" t="s">
        <v>15</v>
      </c>
      <c r="B10" s="50" t="s">
        <v>35</v>
      </c>
      <c r="C10" s="45">
        <v>1425</v>
      </c>
      <c r="D10" s="45">
        <v>1124</v>
      </c>
      <c r="E10" s="45">
        <v>395</v>
      </c>
      <c r="F10" s="45">
        <v>1009</v>
      </c>
      <c r="G10" s="45">
        <v>77</v>
      </c>
      <c r="H10" s="34">
        <f t="shared" si="0"/>
        <v>4030</v>
      </c>
      <c r="I10" s="2"/>
    </row>
    <row r="11" spans="1:9" ht="24" customHeight="1">
      <c r="A11" t="s">
        <v>16</v>
      </c>
      <c r="B11" s="50" t="s">
        <v>36</v>
      </c>
      <c r="C11" s="45">
        <v>3247</v>
      </c>
      <c r="D11" s="45">
        <v>1984</v>
      </c>
      <c r="E11" s="45">
        <v>1003</v>
      </c>
      <c r="F11" s="45">
        <v>614</v>
      </c>
      <c r="G11" s="45">
        <v>130</v>
      </c>
      <c r="H11" s="34">
        <f t="shared" si="0"/>
        <v>6978</v>
      </c>
      <c r="I11" s="2"/>
    </row>
    <row r="12" spans="1:9" ht="15.75" customHeight="1">
      <c r="A12" t="s">
        <v>17</v>
      </c>
      <c r="B12" s="50" t="s">
        <v>37</v>
      </c>
      <c r="C12" s="45">
        <v>207</v>
      </c>
      <c r="D12" s="45">
        <v>598</v>
      </c>
      <c r="E12" s="45">
        <v>133</v>
      </c>
      <c r="F12" s="45">
        <v>50</v>
      </c>
      <c r="G12" s="45">
        <v>16</v>
      </c>
      <c r="H12" s="34">
        <f t="shared" si="0"/>
        <v>1004</v>
      </c>
      <c r="I12" s="2"/>
    </row>
    <row r="13" spans="1:9" ht="15.75" customHeight="1">
      <c r="A13" t="s">
        <v>17</v>
      </c>
      <c r="B13" s="50" t="s">
        <v>39</v>
      </c>
      <c r="C13" s="45">
        <v>160</v>
      </c>
      <c r="D13" s="45">
        <v>398</v>
      </c>
      <c r="E13" s="45">
        <v>72</v>
      </c>
      <c r="F13" s="45">
        <v>487</v>
      </c>
      <c r="G13" s="45">
        <v>115</v>
      </c>
      <c r="H13" s="34">
        <f t="shared" si="0"/>
        <v>1232</v>
      </c>
      <c r="I13" s="2"/>
    </row>
    <row r="14" spans="2:9" ht="15.75" customHeight="1">
      <c r="B14" s="50" t="s">
        <v>40</v>
      </c>
      <c r="C14" s="45">
        <v>1431</v>
      </c>
      <c r="D14" s="45">
        <v>886</v>
      </c>
      <c r="E14" s="45">
        <v>606</v>
      </c>
      <c r="F14" s="45">
        <v>494</v>
      </c>
      <c r="G14" s="45">
        <v>136</v>
      </c>
      <c r="H14" s="34">
        <f t="shared" si="0"/>
        <v>3553</v>
      </c>
      <c r="I14" s="2"/>
    </row>
    <row r="15" spans="1:9" ht="15.75" customHeight="1">
      <c r="A15" t="s">
        <v>18</v>
      </c>
      <c r="B15" s="50" t="s">
        <v>41</v>
      </c>
      <c r="C15" s="45">
        <v>406</v>
      </c>
      <c r="D15" s="45">
        <v>380</v>
      </c>
      <c r="E15" s="45">
        <v>21</v>
      </c>
      <c r="F15" s="45">
        <v>9</v>
      </c>
      <c r="G15" s="45">
        <v>4</v>
      </c>
      <c r="H15" s="34">
        <f t="shared" si="0"/>
        <v>820</v>
      </c>
      <c r="I15" s="2"/>
    </row>
    <row r="16" spans="1:9" ht="15.75" customHeight="1">
      <c r="A16" t="s">
        <v>19</v>
      </c>
      <c r="B16" s="50" t="s">
        <v>42</v>
      </c>
      <c r="C16" s="45">
        <v>394</v>
      </c>
      <c r="D16" s="45">
        <v>488</v>
      </c>
      <c r="E16" s="45">
        <v>19</v>
      </c>
      <c r="F16" s="45">
        <v>23</v>
      </c>
      <c r="G16" s="45">
        <v>0</v>
      </c>
      <c r="H16" s="34">
        <f t="shared" si="0"/>
        <v>924</v>
      </c>
      <c r="I16" s="2"/>
    </row>
    <row r="17" spans="1:9" ht="15.75" customHeight="1">
      <c r="A17" t="s">
        <v>20</v>
      </c>
      <c r="B17" s="50" t="s">
        <v>43</v>
      </c>
      <c r="C17" s="45">
        <v>69</v>
      </c>
      <c r="D17" s="45">
        <v>74</v>
      </c>
      <c r="E17" s="45">
        <v>27</v>
      </c>
      <c r="F17" s="45">
        <v>28</v>
      </c>
      <c r="G17" s="45">
        <v>13</v>
      </c>
      <c r="H17" s="34">
        <f t="shared" si="0"/>
        <v>211</v>
      </c>
      <c r="I17" s="2"/>
    </row>
    <row r="18" spans="1:9" ht="15.75" customHeight="1">
      <c r="A18" t="s">
        <v>21</v>
      </c>
      <c r="B18" s="50" t="s">
        <v>44</v>
      </c>
      <c r="C18" s="45">
        <v>948</v>
      </c>
      <c r="D18" s="45">
        <v>757</v>
      </c>
      <c r="E18" s="45">
        <v>149</v>
      </c>
      <c r="F18" s="45">
        <v>92</v>
      </c>
      <c r="G18" s="45">
        <v>16</v>
      </c>
      <c r="H18" s="34">
        <f t="shared" si="0"/>
        <v>1962</v>
      </c>
      <c r="I18" s="2"/>
    </row>
    <row r="19" spans="1:9" ht="15.75" customHeight="1">
      <c r="A19" t="s">
        <v>22</v>
      </c>
      <c r="B19" s="50" t="s">
        <v>45</v>
      </c>
      <c r="C19" s="45">
        <v>484</v>
      </c>
      <c r="D19" s="45">
        <v>240</v>
      </c>
      <c r="E19" s="45">
        <v>232</v>
      </c>
      <c r="F19" s="45">
        <v>62</v>
      </c>
      <c r="G19" s="45">
        <v>14</v>
      </c>
      <c r="H19" s="34">
        <f t="shared" si="0"/>
        <v>1032</v>
      </c>
      <c r="I19" s="2"/>
    </row>
    <row r="20" spans="1:9" ht="16.5" customHeight="1">
      <c r="A20" t="s">
        <v>23</v>
      </c>
      <c r="B20" s="50" t="s">
        <v>46</v>
      </c>
      <c r="C20" s="45">
        <v>1259</v>
      </c>
      <c r="D20" s="45">
        <v>15</v>
      </c>
      <c r="E20" s="45">
        <v>8</v>
      </c>
      <c r="F20" s="45">
        <v>10</v>
      </c>
      <c r="G20" s="45">
        <v>3</v>
      </c>
      <c r="H20" s="34">
        <f t="shared" si="0"/>
        <v>1295</v>
      </c>
      <c r="I20" s="2"/>
    </row>
    <row r="21" spans="1:9" ht="15.75" customHeight="1">
      <c r="A21" t="s">
        <v>24</v>
      </c>
      <c r="B21" s="50" t="s">
        <v>47</v>
      </c>
      <c r="C21" s="45">
        <v>406</v>
      </c>
      <c r="D21" s="45">
        <v>163</v>
      </c>
      <c r="E21" s="45">
        <v>52</v>
      </c>
      <c r="F21" s="45">
        <v>35</v>
      </c>
      <c r="G21" s="45">
        <v>12</v>
      </c>
      <c r="H21" s="34">
        <f t="shared" si="0"/>
        <v>668</v>
      </c>
      <c r="I21" s="2"/>
    </row>
    <row r="22" spans="1:9" ht="24" customHeight="1">
      <c r="A22" t="s">
        <v>25</v>
      </c>
      <c r="B22" s="50" t="s">
        <v>48</v>
      </c>
      <c r="C22" s="45">
        <v>516</v>
      </c>
      <c r="D22" s="45">
        <v>329</v>
      </c>
      <c r="E22" s="45">
        <v>114</v>
      </c>
      <c r="F22" s="45">
        <v>101</v>
      </c>
      <c r="G22" s="45">
        <v>31</v>
      </c>
      <c r="H22" s="34">
        <f t="shared" si="0"/>
        <v>1091</v>
      </c>
      <c r="I22" s="2"/>
    </row>
    <row r="23" spans="1:9" ht="15.75" customHeight="1">
      <c r="A23" t="s">
        <v>26</v>
      </c>
      <c r="B23" s="51" t="s">
        <v>49</v>
      </c>
      <c r="C23" s="45">
        <v>370</v>
      </c>
      <c r="D23" s="45">
        <v>129</v>
      </c>
      <c r="E23" s="45">
        <v>89</v>
      </c>
      <c r="F23" s="45">
        <v>66</v>
      </c>
      <c r="G23" s="45">
        <v>53</v>
      </c>
      <c r="H23" s="34">
        <f t="shared" si="0"/>
        <v>707</v>
      </c>
      <c r="I23" s="2"/>
    </row>
    <row r="24" spans="2:9" ht="15.75" customHeight="1">
      <c r="B24" s="51" t="s">
        <v>50</v>
      </c>
      <c r="C24" s="45">
        <v>337</v>
      </c>
      <c r="D24" s="45">
        <v>292</v>
      </c>
      <c r="E24" s="45">
        <v>89</v>
      </c>
      <c r="F24" s="45">
        <v>140</v>
      </c>
      <c r="G24" s="45">
        <v>45</v>
      </c>
      <c r="H24" s="35">
        <f t="shared" si="0"/>
        <v>903</v>
      </c>
      <c r="I24" s="2"/>
    </row>
    <row r="25" spans="2:16" ht="16.5" customHeight="1">
      <c r="B25" s="51" t="s">
        <v>51</v>
      </c>
      <c r="C25" s="45">
        <v>11987</v>
      </c>
      <c r="D25" s="45">
        <v>7351</v>
      </c>
      <c r="E25" s="45">
        <v>3364</v>
      </c>
      <c r="F25" s="45">
        <v>2029</v>
      </c>
      <c r="G25" s="45">
        <v>1247</v>
      </c>
      <c r="H25" s="35">
        <f t="shared" si="0"/>
        <v>25978</v>
      </c>
      <c r="I25" s="2"/>
      <c r="K25" s="19"/>
      <c r="L25" s="19"/>
      <c r="M25" s="19"/>
      <c r="N25" s="19"/>
      <c r="O25" s="19"/>
      <c r="P25" s="24"/>
    </row>
    <row r="26" spans="2:9" ht="15.75" customHeight="1" thickBot="1">
      <c r="B26" s="52" t="s">
        <v>52</v>
      </c>
      <c r="C26" s="45">
        <v>95</v>
      </c>
      <c r="D26" s="45">
        <v>0</v>
      </c>
      <c r="E26" s="45">
        <v>0</v>
      </c>
      <c r="F26" s="45">
        <v>0</v>
      </c>
      <c r="G26" s="45">
        <v>0</v>
      </c>
      <c r="H26" s="35">
        <f t="shared" si="0"/>
        <v>95</v>
      </c>
      <c r="I26" s="2"/>
    </row>
    <row r="27" spans="2:9" ht="15.75" customHeight="1" thickBot="1">
      <c r="B27" s="31" t="s">
        <v>0</v>
      </c>
      <c r="C27" s="32">
        <f aca="true" t="shared" si="1" ref="C27:H27">SUM(C5:C26)</f>
        <v>27053</v>
      </c>
      <c r="D27" s="47">
        <f t="shared" si="1"/>
        <v>16890</v>
      </c>
      <c r="E27" s="47">
        <f t="shared" si="1"/>
        <v>8105</v>
      </c>
      <c r="F27" s="47">
        <f t="shared" si="1"/>
        <v>5889</v>
      </c>
      <c r="G27" s="47">
        <f t="shared" si="1"/>
        <v>2596</v>
      </c>
      <c r="H27" s="54">
        <f t="shared" si="1"/>
        <v>60533</v>
      </c>
      <c r="I27" s="2"/>
    </row>
    <row r="28" spans="2:9" ht="15.75" customHeight="1">
      <c r="B28" s="62"/>
      <c r="C28" s="63"/>
      <c r="D28" s="64"/>
      <c r="E28" s="64"/>
      <c r="F28" s="64"/>
      <c r="G28" s="64"/>
      <c r="H28" s="64"/>
      <c r="I28" s="2"/>
    </row>
    <row r="29" spans="2:9" ht="15.75" customHeight="1">
      <c r="B29" s="15" t="s">
        <v>27</v>
      </c>
      <c r="C29" s="63"/>
      <c r="D29" s="64"/>
      <c r="E29" s="64"/>
      <c r="F29" s="64"/>
      <c r="G29" s="64"/>
      <c r="H29" s="64"/>
      <c r="I29" s="2"/>
    </row>
    <row r="30" spans="2:9" ht="12.75" customHeight="1">
      <c r="B30" s="88"/>
      <c r="C30" s="88"/>
      <c r="D30" s="88"/>
      <c r="E30" s="88"/>
      <c r="F30" s="88"/>
      <c r="G30" s="88"/>
      <c r="H30" s="88"/>
      <c r="I30" s="2"/>
    </row>
    <row r="31" spans="2:9" ht="12.75" customHeight="1">
      <c r="B31" s="89" t="s">
        <v>84</v>
      </c>
      <c r="C31" s="89"/>
      <c r="D31" s="89"/>
      <c r="E31" s="89"/>
      <c r="F31" s="89"/>
      <c r="G31" s="89"/>
      <c r="H31" s="89"/>
      <c r="I31" s="17"/>
    </row>
    <row r="32" spans="2:9" ht="12.75" customHeight="1">
      <c r="B32" s="89"/>
      <c r="C32" s="89"/>
      <c r="D32" s="89"/>
      <c r="E32" s="89"/>
      <c r="F32" s="89"/>
      <c r="G32" s="89"/>
      <c r="H32" s="89"/>
      <c r="I32" s="17"/>
    </row>
    <row r="33" spans="2:9" ht="10.5" customHeight="1">
      <c r="B33" s="17"/>
      <c r="C33" s="17"/>
      <c r="D33" s="17"/>
      <c r="E33" s="17"/>
      <c r="F33" s="17"/>
      <c r="G33" s="17"/>
      <c r="H33" s="17"/>
      <c r="I33" s="17"/>
    </row>
    <row r="34" spans="2:10" ht="12.75">
      <c r="B34" s="3" t="s">
        <v>7</v>
      </c>
      <c r="F34" s="92"/>
      <c r="G34" s="92"/>
      <c r="H34" s="92"/>
      <c r="J34" s="2"/>
    </row>
    <row r="35" spans="2:10" ht="12.75">
      <c r="B35" s="3"/>
      <c r="F35" s="87"/>
      <c r="G35" s="87"/>
      <c r="H35" s="87"/>
      <c r="J35" s="2"/>
    </row>
    <row r="36" spans="2:9" ht="12.75">
      <c r="B36" s="25" t="s">
        <v>70</v>
      </c>
      <c r="F36" s="18" t="s">
        <v>8</v>
      </c>
      <c r="G36" s="18"/>
      <c r="H36" s="18"/>
      <c r="I36" s="10"/>
    </row>
    <row r="37" spans="2:9" ht="12.75">
      <c r="B37" s="14">
        <v>41046</v>
      </c>
      <c r="F37" s="12" t="s">
        <v>6</v>
      </c>
      <c r="G37" s="12"/>
      <c r="H37" s="12"/>
      <c r="I37" s="9"/>
    </row>
    <row r="38" spans="2:8" ht="14.25">
      <c r="B38" s="87" t="s">
        <v>54</v>
      </c>
      <c r="C38" s="87"/>
      <c r="D38" s="87"/>
      <c r="E38" s="87"/>
      <c r="F38" s="87"/>
      <c r="G38" s="87"/>
      <c r="H38" s="87"/>
    </row>
    <row r="39" spans="2:15" ht="12.75">
      <c r="B39" s="90" t="s">
        <v>69</v>
      </c>
      <c r="C39" s="90"/>
      <c r="D39" s="90"/>
      <c r="E39" s="90"/>
      <c r="F39" s="90"/>
      <c r="G39" s="90"/>
      <c r="H39" s="90"/>
      <c r="J39" s="1"/>
      <c r="K39" s="1"/>
      <c r="L39" s="1"/>
      <c r="M39" s="1"/>
      <c r="N39" s="1"/>
      <c r="O39" s="1"/>
    </row>
    <row r="40" spans="2:15" ht="13.5" thickBot="1">
      <c r="B40" s="5"/>
      <c r="C40" s="5"/>
      <c r="D40" s="1"/>
      <c r="E40" s="1"/>
      <c r="F40" s="1"/>
      <c r="G40" s="1"/>
      <c r="J40" s="1"/>
      <c r="K40" s="1"/>
      <c r="L40" s="1"/>
      <c r="M40" s="1"/>
      <c r="N40" s="1"/>
      <c r="O40" s="1"/>
    </row>
    <row r="41" spans="2:15" ht="15.75" customHeight="1" thickBot="1">
      <c r="B41" s="33" t="s">
        <v>29</v>
      </c>
      <c r="C41" s="38" t="s">
        <v>1</v>
      </c>
      <c r="D41" s="39" t="s">
        <v>2</v>
      </c>
      <c r="E41" s="39" t="s">
        <v>3</v>
      </c>
      <c r="F41" s="39" t="s">
        <v>4</v>
      </c>
      <c r="G41" s="40" t="s">
        <v>5</v>
      </c>
      <c r="H41" s="41" t="s">
        <v>53</v>
      </c>
      <c r="J41" s="1"/>
      <c r="K41" s="1"/>
      <c r="L41" s="1"/>
      <c r="M41" s="1"/>
      <c r="N41" s="1"/>
      <c r="O41" s="1"/>
    </row>
    <row r="42" spans="2:15" ht="15.75" customHeight="1">
      <c r="B42" s="49" t="s">
        <v>30</v>
      </c>
      <c r="C42" s="45">
        <v>1416</v>
      </c>
      <c r="D42" s="45">
        <v>830</v>
      </c>
      <c r="E42" s="45">
        <v>1237</v>
      </c>
      <c r="F42" s="45">
        <v>359</v>
      </c>
      <c r="G42" s="73">
        <v>646</v>
      </c>
      <c r="H42" s="42">
        <f>SUM(C42:G42)</f>
        <v>4488</v>
      </c>
      <c r="I42" s="2"/>
      <c r="J42" s="1"/>
      <c r="K42" s="1"/>
      <c r="L42" s="1"/>
      <c r="M42" s="1"/>
      <c r="N42" s="1"/>
      <c r="O42" s="1"/>
    </row>
    <row r="43" spans="2:15" ht="15.75" customHeight="1">
      <c r="B43" s="50" t="s">
        <v>31</v>
      </c>
      <c r="C43" s="45">
        <v>16</v>
      </c>
      <c r="D43" s="45">
        <v>13</v>
      </c>
      <c r="E43" s="45">
        <v>11</v>
      </c>
      <c r="F43" s="45">
        <v>10</v>
      </c>
      <c r="G43" s="73">
        <v>1</v>
      </c>
      <c r="H43" s="43">
        <f aca="true" t="shared" si="2" ref="H43:H63">SUM(C43:G43)</f>
        <v>51</v>
      </c>
      <c r="I43" s="2"/>
      <c r="J43" s="1"/>
      <c r="K43" s="1"/>
      <c r="L43" s="1"/>
      <c r="M43" s="1"/>
      <c r="N43" s="1"/>
      <c r="O43" s="1"/>
    </row>
    <row r="44" spans="2:15" ht="15.75" customHeight="1">
      <c r="B44" s="50" t="s">
        <v>32</v>
      </c>
      <c r="C44" s="45">
        <v>1717</v>
      </c>
      <c r="D44" s="45">
        <v>763</v>
      </c>
      <c r="E44" s="45">
        <v>554</v>
      </c>
      <c r="F44" s="45">
        <v>267</v>
      </c>
      <c r="G44" s="73">
        <v>71</v>
      </c>
      <c r="H44" s="43">
        <f t="shared" si="2"/>
        <v>3372</v>
      </c>
      <c r="I44" s="2"/>
      <c r="J44" s="1"/>
      <c r="K44" s="1"/>
      <c r="L44" s="1"/>
      <c r="M44" s="1"/>
      <c r="N44" s="1"/>
      <c r="O44" s="1"/>
    </row>
    <row r="45" spans="2:15" ht="24" customHeight="1">
      <c r="B45" s="50" t="s">
        <v>33</v>
      </c>
      <c r="C45" s="45">
        <v>13</v>
      </c>
      <c r="D45" s="45">
        <v>3</v>
      </c>
      <c r="E45" s="45">
        <v>1</v>
      </c>
      <c r="F45" s="45">
        <v>1</v>
      </c>
      <c r="G45" s="73">
        <v>2</v>
      </c>
      <c r="H45" s="43">
        <f t="shared" si="2"/>
        <v>20</v>
      </c>
      <c r="I45" s="2"/>
      <c r="J45" s="1"/>
      <c r="K45" s="1"/>
      <c r="L45" s="1"/>
      <c r="M45" s="1"/>
      <c r="N45" s="1"/>
      <c r="O45" s="1"/>
    </row>
    <row r="46" spans="2:15" ht="22.5" customHeight="1">
      <c r="B46" s="50" t="s">
        <v>34</v>
      </c>
      <c r="C46" s="45">
        <v>83</v>
      </c>
      <c r="D46" s="45">
        <v>23</v>
      </c>
      <c r="E46" s="45">
        <v>5</v>
      </c>
      <c r="F46" s="45">
        <v>11</v>
      </c>
      <c r="G46" s="73">
        <v>1</v>
      </c>
      <c r="H46" s="43">
        <f t="shared" si="2"/>
        <v>123</v>
      </c>
      <c r="I46" s="2"/>
      <c r="J46" s="1"/>
      <c r="K46" s="1"/>
      <c r="L46" s="1"/>
      <c r="M46" s="1"/>
      <c r="N46" s="1"/>
      <c r="O46" s="1"/>
    </row>
    <row r="47" spans="2:15" ht="15.75" customHeight="1">
      <c r="B47" s="50" t="s">
        <v>35</v>
      </c>
      <c r="C47" s="45">
        <v>1413</v>
      </c>
      <c r="D47" s="45">
        <v>1095</v>
      </c>
      <c r="E47" s="45">
        <v>395</v>
      </c>
      <c r="F47" s="45">
        <v>1006</v>
      </c>
      <c r="G47" s="73">
        <v>70</v>
      </c>
      <c r="H47" s="43">
        <f t="shared" si="2"/>
        <v>3979</v>
      </c>
      <c r="I47" s="2"/>
      <c r="J47" s="1"/>
      <c r="K47" s="1"/>
      <c r="L47" s="1"/>
      <c r="M47" s="1"/>
      <c r="N47" s="1"/>
      <c r="O47" s="1"/>
    </row>
    <row r="48" spans="2:15" ht="22.5" customHeight="1">
      <c r="B48" s="50" t="s">
        <v>36</v>
      </c>
      <c r="C48" s="45">
        <v>3236</v>
      </c>
      <c r="D48" s="45">
        <v>1917</v>
      </c>
      <c r="E48" s="45">
        <v>972</v>
      </c>
      <c r="F48" s="45">
        <v>610</v>
      </c>
      <c r="G48" s="73">
        <v>155</v>
      </c>
      <c r="H48" s="43">
        <f t="shared" si="2"/>
        <v>6890</v>
      </c>
      <c r="I48" s="2"/>
      <c r="J48" s="1"/>
      <c r="K48" s="1"/>
      <c r="L48" s="1"/>
      <c r="M48" s="1"/>
      <c r="N48" s="1"/>
      <c r="O48" s="1"/>
    </row>
    <row r="49" spans="2:15" ht="15.75" customHeight="1">
      <c r="B49" s="50" t="s">
        <v>37</v>
      </c>
      <c r="C49" s="45">
        <v>221</v>
      </c>
      <c r="D49" s="45">
        <v>622</v>
      </c>
      <c r="E49" s="45">
        <v>143</v>
      </c>
      <c r="F49" s="45">
        <v>51</v>
      </c>
      <c r="G49" s="73">
        <v>18</v>
      </c>
      <c r="H49" s="43">
        <f t="shared" si="2"/>
        <v>1055</v>
      </c>
      <c r="I49" s="2"/>
      <c r="J49" s="1"/>
      <c r="K49" s="1"/>
      <c r="L49" s="1"/>
      <c r="M49" s="1"/>
      <c r="N49" s="1"/>
      <c r="O49" s="1"/>
    </row>
    <row r="50" spans="2:15" ht="15.75" customHeight="1">
      <c r="B50" s="50" t="s">
        <v>39</v>
      </c>
      <c r="C50" s="45">
        <v>169</v>
      </c>
      <c r="D50" s="45">
        <v>425</v>
      </c>
      <c r="E50" s="45">
        <v>82</v>
      </c>
      <c r="F50" s="45">
        <v>534</v>
      </c>
      <c r="G50" s="73">
        <v>216</v>
      </c>
      <c r="H50" s="43">
        <f t="shared" si="2"/>
        <v>1426</v>
      </c>
      <c r="I50" s="2"/>
      <c r="J50" s="1"/>
      <c r="K50" s="1"/>
      <c r="L50" s="1"/>
      <c r="M50" s="1"/>
      <c r="N50" s="1"/>
      <c r="O50" s="1"/>
    </row>
    <row r="51" spans="2:15" ht="15.75" customHeight="1">
      <c r="B51" s="50" t="s">
        <v>40</v>
      </c>
      <c r="C51" s="46">
        <v>1411</v>
      </c>
      <c r="D51" s="29">
        <v>876</v>
      </c>
      <c r="E51" s="45">
        <v>612</v>
      </c>
      <c r="F51" s="29">
        <v>536</v>
      </c>
      <c r="G51" s="29">
        <v>184</v>
      </c>
      <c r="H51" s="43">
        <f t="shared" si="2"/>
        <v>3619</v>
      </c>
      <c r="I51" s="2"/>
      <c r="J51" s="1"/>
      <c r="K51" s="1"/>
      <c r="L51" s="1"/>
      <c r="M51" s="1"/>
      <c r="N51" s="1"/>
      <c r="O51" s="1"/>
    </row>
    <row r="52" spans="2:15" ht="15.75" customHeight="1">
      <c r="B52" s="50" t="s">
        <v>41</v>
      </c>
      <c r="C52" s="45">
        <v>409</v>
      </c>
      <c r="D52" s="45">
        <v>370</v>
      </c>
      <c r="E52" s="45">
        <v>20</v>
      </c>
      <c r="F52" s="45">
        <v>9</v>
      </c>
      <c r="G52" s="73">
        <v>5</v>
      </c>
      <c r="H52" s="43">
        <f t="shared" si="2"/>
        <v>813</v>
      </c>
      <c r="I52" s="2"/>
      <c r="J52" s="1"/>
      <c r="K52" s="1"/>
      <c r="L52" s="1"/>
      <c r="M52" s="1"/>
      <c r="N52" s="1"/>
      <c r="O52" s="1"/>
    </row>
    <row r="53" spans="2:15" ht="15.75" customHeight="1">
      <c r="B53" s="50" t="s">
        <v>42</v>
      </c>
      <c r="C53" s="45">
        <v>409</v>
      </c>
      <c r="D53" s="45">
        <v>526</v>
      </c>
      <c r="E53" s="45">
        <v>20</v>
      </c>
      <c r="F53" s="45">
        <v>22</v>
      </c>
      <c r="G53" s="73">
        <v>2</v>
      </c>
      <c r="H53" s="43">
        <f t="shared" si="2"/>
        <v>979</v>
      </c>
      <c r="I53" s="2"/>
      <c r="J53" s="1"/>
      <c r="K53" s="1"/>
      <c r="L53" s="1"/>
      <c r="M53" s="1"/>
      <c r="N53" s="1"/>
      <c r="O53" s="1"/>
    </row>
    <row r="54" spans="2:15" ht="15.75" customHeight="1">
      <c r="B54" s="50" t="s">
        <v>43</v>
      </c>
      <c r="C54" s="45">
        <v>68</v>
      </c>
      <c r="D54" s="45">
        <v>76</v>
      </c>
      <c r="E54" s="45">
        <v>26</v>
      </c>
      <c r="F54" s="45">
        <v>27</v>
      </c>
      <c r="G54" s="73">
        <v>14</v>
      </c>
      <c r="H54" s="43">
        <f t="shared" si="2"/>
        <v>211</v>
      </c>
      <c r="I54" s="2"/>
      <c r="J54" s="1"/>
      <c r="K54" s="1"/>
      <c r="L54" s="1"/>
      <c r="M54" s="1"/>
      <c r="N54" s="1"/>
      <c r="O54" s="1"/>
    </row>
    <row r="55" spans="2:15" ht="15.75" customHeight="1">
      <c r="B55" s="50" t="s">
        <v>44</v>
      </c>
      <c r="C55" s="45">
        <v>948</v>
      </c>
      <c r="D55" s="45">
        <v>745</v>
      </c>
      <c r="E55" s="45">
        <v>154</v>
      </c>
      <c r="F55" s="45">
        <v>91</v>
      </c>
      <c r="G55" s="73">
        <v>16</v>
      </c>
      <c r="H55" s="43">
        <f t="shared" si="2"/>
        <v>1954</v>
      </c>
      <c r="I55" s="2"/>
      <c r="J55" s="1"/>
      <c r="K55" s="1"/>
      <c r="L55" s="1"/>
      <c r="M55" s="1"/>
      <c r="N55" s="1"/>
      <c r="O55" s="1"/>
    </row>
    <row r="56" spans="2:15" ht="15.75" customHeight="1">
      <c r="B56" s="50" t="s">
        <v>45</v>
      </c>
      <c r="C56" s="45">
        <v>480</v>
      </c>
      <c r="D56" s="45">
        <v>264</v>
      </c>
      <c r="E56" s="45">
        <v>179</v>
      </c>
      <c r="F56" s="45">
        <v>71</v>
      </c>
      <c r="G56" s="73">
        <v>15</v>
      </c>
      <c r="H56" s="43">
        <f t="shared" si="2"/>
        <v>1009</v>
      </c>
      <c r="I56" s="2"/>
      <c r="J56" s="1"/>
      <c r="K56" s="1"/>
      <c r="L56" s="1"/>
      <c r="M56" s="1"/>
      <c r="N56" s="1"/>
      <c r="O56" s="1"/>
    </row>
    <row r="57" spans="2:15" ht="15.75" customHeight="1">
      <c r="B57" s="50" t="s">
        <v>46</v>
      </c>
      <c r="C57" s="45">
        <v>1328</v>
      </c>
      <c r="D57" s="45">
        <v>16</v>
      </c>
      <c r="E57" s="45">
        <v>6</v>
      </c>
      <c r="F57" s="45">
        <v>11</v>
      </c>
      <c r="G57" s="73">
        <v>3</v>
      </c>
      <c r="H57" s="43">
        <f t="shared" si="2"/>
        <v>1364</v>
      </c>
      <c r="I57" s="2"/>
      <c r="J57" s="1"/>
      <c r="K57" s="1"/>
      <c r="L57" s="1"/>
      <c r="M57" s="1"/>
      <c r="N57" s="1"/>
      <c r="O57" s="1"/>
    </row>
    <row r="58" spans="2:15" ht="15.75" customHeight="1">
      <c r="B58" s="50" t="s">
        <v>47</v>
      </c>
      <c r="C58" s="45">
        <v>412</v>
      </c>
      <c r="D58" s="45">
        <v>164</v>
      </c>
      <c r="E58" s="45">
        <v>53</v>
      </c>
      <c r="F58" s="45">
        <v>35</v>
      </c>
      <c r="G58" s="73">
        <v>13</v>
      </c>
      <c r="H58" s="43">
        <f t="shared" si="2"/>
        <v>677</v>
      </c>
      <c r="I58" s="2"/>
      <c r="J58" s="1"/>
      <c r="K58" s="1"/>
      <c r="L58" s="1"/>
      <c r="M58" s="1"/>
      <c r="N58" s="1"/>
      <c r="O58" s="1"/>
    </row>
    <row r="59" spans="2:15" ht="23.25" customHeight="1">
      <c r="B59" s="50" t="s">
        <v>48</v>
      </c>
      <c r="C59" s="45">
        <v>515</v>
      </c>
      <c r="D59" s="45">
        <v>331</v>
      </c>
      <c r="E59" s="45">
        <v>112</v>
      </c>
      <c r="F59" s="45">
        <v>97</v>
      </c>
      <c r="G59" s="73">
        <v>32</v>
      </c>
      <c r="H59" s="43">
        <f t="shared" si="2"/>
        <v>1087</v>
      </c>
      <c r="I59" s="2"/>
      <c r="J59" s="1"/>
      <c r="K59" s="1"/>
      <c r="L59" s="1"/>
      <c r="M59" s="1"/>
      <c r="N59" s="1"/>
      <c r="O59" s="1"/>
    </row>
    <row r="60" spans="2:15" ht="15.75" customHeight="1">
      <c r="B60" s="51" t="s">
        <v>49</v>
      </c>
      <c r="C60" s="45">
        <v>360</v>
      </c>
      <c r="D60" s="45">
        <v>135</v>
      </c>
      <c r="E60" s="45">
        <v>81</v>
      </c>
      <c r="F60" s="45">
        <v>66</v>
      </c>
      <c r="G60" s="73">
        <v>55</v>
      </c>
      <c r="H60" s="43">
        <f t="shared" si="2"/>
        <v>697</v>
      </c>
      <c r="I60" s="2"/>
      <c r="J60" s="1"/>
      <c r="K60" s="1"/>
      <c r="L60" s="1"/>
      <c r="M60" s="1"/>
      <c r="N60" s="1"/>
      <c r="O60" s="1"/>
    </row>
    <row r="61" spans="2:15" ht="15.75" customHeight="1">
      <c r="B61" s="51" t="s">
        <v>50</v>
      </c>
      <c r="C61" s="45">
        <v>345</v>
      </c>
      <c r="D61" s="45">
        <v>289</v>
      </c>
      <c r="E61" s="45">
        <v>89</v>
      </c>
      <c r="F61" s="45">
        <v>138</v>
      </c>
      <c r="G61" s="73">
        <v>45</v>
      </c>
      <c r="H61" s="44">
        <f t="shared" si="2"/>
        <v>906</v>
      </c>
      <c r="I61" s="2"/>
      <c r="J61" s="1"/>
      <c r="K61" s="1"/>
      <c r="L61" s="1"/>
      <c r="M61" s="1"/>
      <c r="N61" s="1"/>
      <c r="O61" s="1"/>
    </row>
    <row r="62" spans="2:15" ht="15.75" customHeight="1">
      <c r="B62" s="51" t="s">
        <v>51</v>
      </c>
      <c r="C62" s="45">
        <v>12036</v>
      </c>
      <c r="D62" s="45">
        <v>7282</v>
      </c>
      <c r="E62" s="45">
        <v>3392</v>
      </c>
      <c r="F62" s="45">
        <v>2017</v>
      </c>
      <c r="G62" s="73">
        <v>1239</v>
      </c>
      <c r="H62" s="44">
        <f t="shared" si="2"/>
        <v>25966</v>
      </c>
      <c r="I62" s="2"/>
      <c r="J62" s="1"/>
      <c r="K62" s="1"/>
      <c r="L62" s="1"/>
      <c r="M62" s="1"/>
      <c r="N62" s="1"/>
      <c r="O62" s="1"/>
    </row>
    <row r="63" spans="2:9" ht="15.75" customHeight="1" thickBot="1">
      <c r="B63" s="52" t="s">
        <v>52</v>
      </c>
      <c r="C63" s="45">
        <v>95</v>
      </c>
      <c r="D63" s="45">
        <v>0</v>
      </c>
      <c r="E63" s="45">
        <v>0</v>
      </c>
      <c r="F63" s="45">
        <v>0</v>
      </c>
      <c r="G63" s="45">
        <v>0</v>
      </c>
      <c r="H63" s="44">
        <f t="shared" si="2"/>
        <v>95</v>
      </c>
      <c r="I63" s="2"/>
    </row>
    <row r="64" spans="2:15" ht="16.5" customHeight="1" thickBot="1">
      <c r="B64" s="31" t="s">
        <v>0</v>
      </c>
      <c r="C64" s="47">
        <f aca="true" t="shared" si="3" ref="C64:H64">SUM(C42:C63)</f>
        <v>27100</v>
      </c>
      <c r="D64" s="47">
        <f t="shared" si="3"/>
        <v>16765</v>
      </c>
      <c r="E64" s="47">
        <f t="shared" si="3"/>
        <v>8144</v>
      </c>
      <c r="F64" s="47">
        <f t="shared" si="3"/>
        <v>5969</v>
      </c>
      <c r="G64" s="47">
        <f t="shared" si="3"/>
        <v>2803</v>
      </c>
      <c r="H64" s="54">
        <f t="shared" si="3"/>
        <v>60781</v>
      </c>
      <c r="I64" s="2"/>
      <c r="J64" s="1"/>
      <c r="K64" s="1"/>
      <c r="L64" s="1"/>
      <c r="M64" s="1"/>
      <c r="N64" s="1"/>
      <c r="O64" s="1"/>
    </row>
    <row r="65" spans="2:15" ht="14.25" customHeight="1">
      <c r="B65" s="62"/>
      <c r="C65" s="64"/>
      <c r="D65" s="64"/>
      <c r="E65" s="64"/>
      <c r="F65" s="64"/>
      <c r="G65" s="64"/>
      <c r="H65" s="64"/>
      <c r="I65" s="2"/>
      <c r="J65" s="1"/>
      <c r="K65" s="1"/>
      <c r="L65" s="1"/>
      <c r="M65" s="1"/>
      <c r="N65" s="1"/>
      <c r="O65" s="1"/>
    </row>
    <row r="66" spans="2:15" ht="16.5" customHeight="1">
      <c r="B66" s="15" t="s">
        <v>27</v>
      </c>
      <c r="C66" s="64"/>
      <c r="D66" s="64"/>
      <c r="E66" s="64"/>
      <c r="F66" s="64"/>
      <c r="G66" s="64"/>
      <c r="H66" s="64"/>
      <c r="I66" s="2"/>
      <c r="J66" s="1"/>
      <c r="K66" s="1"/>
      <c r="L66" s="1"/>
      <c r="M66" s="1"/>
      <c r="N66" s="1"/>
      <c r="O66" s="1"/>
    </row>
    <row r="67" spans="2:30" ht="12.75" customHeight="1">
      <c r="B67" s="88"/>
      <c r="C67" s="88"/>
      <c r="D67" s="88"/>
      <c r="E67" s="88"/>
      <c r="F67" s="88"/>
      <c r="G67" s="88"/>
      <c r="H67" s="88"/>
      <c r="I67" s="1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ht="12.75" customHeight="1">
      <c r="B68" s="89" t="s">
        <v>85</v>
      </c>
      <c r="C68" s="89"/>
      <c r="D68" s="89"/>
      <c r="E68" s="89"/>
      <c r="F68" s="89"/>
      <c r="G68" s="89"/>
      <c r="H68" s="89"/>
      <c r="I68" s="1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ht="12.75">
      <c r="B69" s="89"/>
      <c r="C69" s="89"/>
      <c r="D69" s="89"/>
      <c r="E69" s="89"/>
      <c r="F69" s="89"/>
      <c r="G69" s="89"/>
      <c r="H69" s="89"/>
      <c r="I69" s="1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15" ht="11.25" customHeight="1">
      <c r="B70" s="17"/>
      <c r="C70" s="17"/>
      <c r="D70" s="17"/>
      <c r="E70" s="17"/>
      <c r="F70" s="17"/>
      <c r="G70" s="17"/>
      <c r="H70" s="17"/>
      <c r="I70" s="2"/>
      <c r="J70" s="1"/>
      <c r="K70" s="1"/>
      <c r="L70" s="1"/>
      <c r="M70" s="1"/>
      <c r="N70" s="1"/>
      <c r="O70" s="1"/>
    </row>
    <row r="71" spans="2:10" ht="12.75">
      <c r="B71" s="3" t="s">
        <v>7</v>
      </c>
      <c r="F71" s="92"/>
      <c r="G71" s="92"/>
      <c r="H71" s="92"/>
      <c r="J71" s="2"/>
    </row>
    <row r="72" spans="2:15" ht="12.75">
      <c r="B72" s="3"/>
      <c r="F72" s="87"/>
      <c r="G72" s="87"/>
      <c r="H72" s="87"/>
      <c r="I72" s="10"/>
      <c r="J72" s="1"/>
      <c r="K72" s="1"/>
      <c r="L72" s="1"/>
      <c r="M72" s="1"/>
      <c r="N72" s="1"/>
      <c r="O72" s="1"/>
    </row>
    <row r="73" spans="2:15" ht="12.75">
      <c r="B73" s="25" t="s">
        <v>70</v>
      </c>
      <c r="F73" s="18" t="s">
        <v>8</v>
      </c>
      <c r="G73" s="18"/>
      <c r="H73" s="18"/>
      <c r="I73" s="9"/>
      <c r="J73" s="1"/>
      <c r="K73" s="1"/>
      <c r="L73" s="1"/>
      <c r="M73" s="1"/>
      <c r="N73" s="1"/>
      <c r="O73" s="1"/>
    </row>
    <row r="74" spans="2:15" ht="12.75">
      <c r="B74" s="14">
        <v>41046</v>
      </c>
      <c r="F74" s="12" t="s">
        <v>6</v>
      </c>
      <c r="G74" s="12"/>
      <c r="H74" s="12"/>
      <c r="I74" s="1"/>
      <c r="J74" s="1"/>
      <c r="K74" s="1"/>
      <c r="L74" s="1"/>
      <c r="M74" s="1"/>
      <c r="N74" s="1"/>
      <c r="O74" s="1"/>
    </row>
    <row r="75" spans="2:15" ht="14.25">
      <c r="B75" s="87" t="s">
        <v>54</v>
      </c>
      <c r="C75" s="87"/>
      <c r="D75" s="87"/>
      <c r="E75" s="87"/>
      <c r="F75" s="87"/>
      <c r="G75" s="87"/>
      <c r="H75" s="87"/>
      <c r="I75" s="1"/>
      <c r="J75" s="1"/>
      <c r="K75" s="1"/>
      <c r="L75" s="1"/>
      <c r="M75" s="1"/>
      <c r="N75" s="1"/>
      <c r="O75" s="1"/>
    </row>
    <row r="76" spans="2:15" ht="12.75">
      <c r="B76" s="90" t="s">
        <v>71</v>
      </c>
      <c r="C76" s="90"/>
      <c r="D76" s="90"/>
      <c r="E76" s="90"/>
      <c r="F76" s="90"/>
      <c r="G76" s="90"/>
      <c r="H76" s="90"/>
      <c r="I76" s="1"/>
      <c r="J76" s="1"/>
      <c r="K76" s="1"/>
      <c r="L76" s="1"/>
      <c r="M76" s="1"/>
      <c r="N76" s="1"/>
      <c r="O76" s="1"/>
    </row>
    <row r="77" spans="2:15" ht="15.75" customHeight="1" thickBot="1">
      <c r="B77" s="5"/>
      <c r="C77" s="5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</row>
    <row r="78" spans="2:15" ht="15.75" customHeight="1" thickBot="1">
      <c r="B78" s="33" t="s">
        <v>29</v>
      </c>
      <c r="C78" s="38" t="s">
        <v>1</v>
      </c>
      <c r="D78" s="39" t="s">
        <v>2</v>
      </c>
      <c r="E78" s="39" t="s">
        <v>3</v>
      </c>
      <c r="F78" s="39" t="s">
        <v>4</v>
      </c>
      <c r="G78" s="40" t="s">
        <v>5</v>
      </c>
      <c r="H78" s="41" t="s">
        <v>53</v>
      </c>
      <c r="I78" s="1"/>
      <c r="J78" s="1"/>
      <c r="K78" s="1"/>
      <c r="L78" s="1"/>
      <c r="M78" s="1"/>
      <c r="N78" s="1"/>
      <c r="O78" s="1"/>
    </row>
    <row r="79" spans="2:15" ht="15.75" customHeight="1">
      <c r="B79" s="49" t="s">
        <v>30</v>
      </c>
      <c r="C79" s="45">
        <v>1353</v>
      </c>
      <c r="D79" s="45">
        <v>684</v>
      </c>
      <c r="E79" s="45">
        <v>1126</v>
      </c>
      <c r="F79" s="45">
        <v>355</v>
      </c>
      <c r="G79" s="45">
        <v>503</v>
      </c>
      <c r="H79" s="42">
        <f>SUM(C79:G79)</f>
        <v>4021</v>
      </c>
      <c r="I79" s="1"/>
      <c r="J79" s="1"/>
      <c r="K79" s="1"/>
      <c r="L79" s="1"/>
      <c r="M79" s="1"/>
      <c r="N79" s="1"/>
      <c r="O79" s="1"/>
    </row>
    <row r="80" spans="2:15" ht="15.75" customHeight="1">
      <c r="B80" s="50" t="s">
        <v>31</v>
      </c>
      <c r="C80" s="45">
        <v>17</v>
      </c>
      <c r="D80" s="45">
        <v>13</v>
      </c>
      <c r="E80" s="45">
        <v>11</v>
      </c>
      <c r="F80" s="45">
        <v>12</v>
      </c>
      <c r="G80" s="45">
        <v>1</v>
      </c>
      <c r="H80" s="43">
        <f aca="true" t="shared" si="4" ref="H80:H100">SUM(C80:G80)</f>
        <v>54</v>
      </c>
      <c r="I80" s="1"/>
      <c r="J80" s="1"/>
      <c r="K80" s="1"/>
      <c r="L80" s="1"/>
      <c r="M80" s="1"/>
      <c r="N80" s="1"/>
      <c r="O80" s="1"/>
    </row>
    <row r="81" spans="2:15" ht="15.75" customHeight="1">
      <c r="B81" s="50" t="s">
        <v>32</v>
      </c>
      <c r="C81" s="45">
        <v>1708</v>
      </c>
      <c r="D81" s="45">
        <v>756</v>
      </c>
      <c r="E81" s="45">
        <v>539</v>
      </c>
      <c r="F81" s="45">
        <v>259</v>
      </c>
      <c r="G81" s="45">
        <v>70</v>
      </c>
      <c r="H81" s="43">
        <f t="shared" si="4"/>
        <v>3332</v>
      </c>
      <c r="I81" s="1"/>
      <c r="J81" s="1"/>
      <c r="K81" s="1"/>
      <c r="L81" s="1"/>
      <c r="M81" s="1"/>
      <c r="N81" s="1"/>
      <c r="O81" s="1"/>
    </row>
    <row r="82" spans="2:15" ht="22.5" customHeight="1">
      <c r="B82" s="50" t="s">
        <v>33</v>
      </c>
      <c r="C82" s="45">
        <v>13</v>
      </c>
      <c r="D82" s="45">
        <v>3</v>
      </c>
      <c r="E82" s="45">
        <v>1</v>
      </c>
      <c r="F82" s="45">
        <v>1</v>
      </c>
      <c r="G82" s="45">
        <v>2</v>
      </c>
      <c r="H82" s="43">
        <f t="shared" si="4"/>
        <v>20</v>
      </c>
      <c r="I82" s="1"/>
      <c r="J82" s="1"/>
      <c r="K82" s="1"/>
      <c r="L82" s="1"/>
      <c r="M82" s="1"/>
      <c r="N82" s="1"/>
      <c r="O82" s="1"/>
    </row>
    <row r="83" spans="2:15" ht="21.75" customHeight="1">
      <c r="B83" s="50" t="s">
        <v>34</v>
      </c>
      <c r="C83" s="45">
        <v>89</v>
      </c>
      <c r="D83" s="45">
        <v>21</v>
      </c>
      <c r="E83" s="45">
        <v>9</v>
      </c>
      <c r="F83" s="45">
        <v>8</v>
      </c>
      <c r="G83" s="45">
        <v>1</v>
      </c>
      <c r="H83" s="43">
        <f t="shared" si="4"/>
        <v>128</v>
      </c>
      <c r="I83" s="1"/>
      <c r="J83" s="1"/>
      <c r="K83" s="1"/>
      <c r="L83" s="1"/>
      <c r="M83" s="1"/>
      <c r="N83" s="1"/>
      <c r="O83" s="1"/>
    </row>
    <row r="84" spans="2:15" ht="15.75" customHeight="1">
      <c r="B84" s="50" t="s">
        <v>35</v>
      </c>
      <c r="C84" s="45">
        <v>1423</v>
      </c>
      <c r="D84" s="45">
        <v>1102</v>
      </c>
      <c r="E84" s="45">
        <v>386</v>
      </c>
      <c r="F84" s="45">
        <v>983</v>
      </c>
      <c r="G84" s="45">
        <v>70</v>
      </c>
      <c r="H84" s="43">
        <f t="shared" si="4"/>
        <v>3964</v>
      </c>
      <c r="I84" s="1"/>
      <c r="J84" s="1"/>
      <c r="K84" s="1"/>
      <c r="L84" s="1"/>
      <c r="M84" s="1"/>
      <c r="N84" s="1"/>
      <c r="O84" s="1"/>
    </row>
    <row r="85" spans="2:15" ht="22.5" customHeight="1">
      <c r="B85" s="50" t="s">
        <v>36</v>
      </c>
      <c r="C85" s="45">
        <v>3178</v>
      </c>
      <c r="D85" s="45">
        <v>1800</v>
      </c>
      <c r="E85" s="45">
        <v>990</v>
      </c>
      <c r="F85" s="45">
        <v>619</v>
      </c>
      <c r="G85" s="45">
        <v>180</v>
      </c>
      <c r="H85" s="43">
        <f t="shared" si="4"/>
        <v>6767</v>
      </c>
      <c r="I85" s="1"/>
      <c r="J85" s="1"/>
      <c r="K85" s="1"/>
      <c r="L85" s="1"/>
      <c r="M85" s="1"/>
      <c r="N85" s="1"/>
      <c r="O85" s="1"/>
    </row>
    <row r="86" spans="2:15" ht="15.75" customHeight="1">
      <c r="B86" s="50" t="s">
        <v>37</v>
      </c>
      <c r="C86" s="45">
        <v>222</v>
      </c>
      <c r="D86" s="45">
        <v>616</v>
      </c>
      <c r="E86" s="45">
        <v>157</v>
      </c>
      <c r="F86" s="45">
        <v>65</v>
      </c>
      <c r="G86" s="45">
        <v>18</v>
      </c>
      <c r="H86" s="43">
        <f t="shared" si="4"/>
        <v>1078</v>
      </c>
      <c r="I86" s="1"/>
      <c r="J86" s="1"/>
      <c r="K86" s="1"/>
      <c r="L86" s="1"/>
      <c r="M86" s="1"/>
      <c r="N86" s="1"/>
      <c r="O86" s="1"/>
    </row>
    <row r="87" spans="2:15" ht="15.75" customHeight="1">
      <c r="B87" s="50" t="s">
        <v>39</v>
      </c>
      <c r="C87" s="45">
        <v>186</v>
      </c>
      <c r="D87" s="45">
        <v>438</v>
      </c>
      <c r="E87" s="45">
        <v>93</v>
      </c>
      <c r="F87" s="45">
        <v>601</v>
      </c>
      <c r="G87" s="45">
        <v>324</v>
      </c>
      <c r="H87" s="43">
        <f t="shared" si="4"/>
        <v>1642</v>
      </c>
      <c r="I87" s="1"/>
      <c r="J87" s="1"/>
      <c r="K87" s="1"/>
      <c r="L87" s="1"/>
      <c r="M87" s="1"/>
      <c r="N87" s="1"/>
      <c r="O87" s="1"/>
    </row>
    <row r="88" spans="2:15" ht="15.75" customHeight="1">
      <c r="B88" s="50" t="s">
        <v>40</v>
      </c>
      <c r="C88" s="46">
        <v>1418</v>
      </c>
      <c r="D88" s="29">
        <v>905</v>
      </c>
      <c r="E88" s="45">
        <v>620</v>
      </c>
      <c r="F88" s="29">
        <v>590</v>
      </c>
      <c r="G88" s="29">
        <v>296</v>
      </c>
      <c r="H88" s="43">
        <f t="shared" si="4"/>
        <v>3829</v>
      </c>
      <c r="I88" s="1"/>
      <c r="J88" s="1"/>
      <c r="K88" s="1"/>
      <c r="L88" s="1"/>
      <c r="M88" s="1"/>
      <c r="N88" s="1"/>
      <c r="O88" s="1"/>
    </row>
    <row r="89" spans="2:15" ht="15" customHeight="1">
      <c r="B89" s="50" t="s">
        <v>41</v>
      </c>
      <c r="C89" s="45">
        <v>414</v>
      </c>
      <c r="D89" s="45">
        <v>362</v>
      </c>
      <c r="E89" s="45">
        <v>23</v>
      </c>
      <c r="F89" s="45">
        <v>12</v>
      </c>
      <c r="G89" s="45">
        <v>7</v>
      </c>
      <c r="H89" s="43">
        <f t="shared" si="4"/>
        <v>818</v>
      </c>
      <c r="I89" s="1"/>
      <c r="J89" s="1"/>
      <c r="K89" s="1"/>
      <c r="L89" s="1"/>
      <c r="M89" s="1"/>
      <c r="N89" s="1"/>
      <c r="O89" s="1"/>
    </row>
    <row r="90" spans="2:15" ht="15.75" customHeight="1">
      <c r="B90" s="50" t="s">
        <v>42</v>
      </c>
      <c r="C90" s="45">
        <v>421</v>
      </c>
      <c r="D90" s="45">
        <v>548</v>
      </c>
      <c r="E90" s="45">
        <v>18</v>
      </c>
      <c r="F90" s="45">
        <v>22</v>
      </c>
      <c r="G90" s="45">
        <v>2</v>
      </c>
      <c r="H90" s="43">
        <f t="shared" si="4"/>
        <v>1011</v>
      </c>
      <c r="I90" s="1"/>
      <c r="J90" s="1"/>
      <c r="K90" s="1"/>
      <c r="L90" s="1"/>
      <c r="M90" s="1"/>
      <c r="N90" s="1"/>
      <c r="O90" s="1"/>
    </row>
    <row r="91" spans="2:15" ht="15.75" customHeight="1">
      <c r="B91" s="50" t="s">
        <v>43</v>
      </c>
      <c r="C91" s="45">
        <v>81</v>
      </c>
      <c r="D91" s="45">
        <v>82</v>
      </c>
      <c r="E91" s="45">
        <v>26</v>
      </c>
      <c r="F91" s="45">
        <v>38</v>
      </c>
      <c r="G91" s="45">
        <v>16</v>
      </c>
      <c r="H91" s="43">
        <f t="shared" si="4"/>
        <v>243</v>
      </c>
      <c r="I91" s="1"/>
      <c r="J91" s="1"/>
      <c r="K91" s="1"/>
      <c r="L91" s="1"/>
      <c r="M91" s="1"/>
      <c r="N91" s="1"/>
      <c r="O91" s="1"/>
    </row>
    <row r="92" spans="2:15" ht="15.75" customHeight="1">
      <c r="B92" s="50" t="s">
        <v>44</v>
      </c>
      <c r="C92" s="45">
        <v>958</v>
      </c>
      <c r="D92" s="45">
        <v>766</v>
      </c>
      <c r="E92" s="45">
        <v>162</v>
      </c>
      <c r="F92" s="45">
        <v>93</v>
      </c>
      <c r="G92" s="45">
        <v>15</v>
      </c>
      <c r="H92" s="43">
        <f t="shared" si="4"/>
        <v>1994</v>
      </c>
      <c r="I92" s="1"/>
      <c r="J92" s="1"/>
      <c r="K92" s="1"/>
      <c r="L92" s="1"/>
      <c r="M92" s="1"/>
      <c r="N92" s="1"/>
      <c r="O92" s="1"/>
    </row>
    <row r="93" spans="2:15" ht="15.75" customHeight="1">
      <c r="B93" s="50" t="s">
        <v>45</v>
      </c>
      <c r="C93" s="45">
        <v>492</v>
      </c>
      <c r="D93" s="45">
        <v>253</v>
      </c>
      <c r="E93" s="45">
        <v>174</v>
      </c>
      <c r="F93" s="45">
        <v>72</v>
      </c>
      <c r="G93" s="45">
        <v>23</v>
      </c>
      <c r="H93" s="43">
        <f t="shared" si="4"/>
        <v>1014</v>
      </c>
      <c r="I93" s="1"/>
      <c r="J93" s="1"/>
      <c r="K93" s="1"/>
      <c r="L93" s="1"/>
      <c r="M93" s="1"/>
      <c r="N93" s="1"/>
      <c r="O93" s="1"/>
    </row>
    <row r="94" spans="2:15" ht="15.75" customHeight="1">
      <c r="B94" s="50" t="s">
        <v>46</v>
      </c>
      <c r="C94" s="45">
        <v>1280</v>
      </c>
      <c r="D94" s="45">
        <v>15</v>
      </c>
      <c r="E94" s="45">
        <v>6</v>
      </c>
      <c r="F94" s="45">
        <v>10</v>
      </c>
      <c r="G94" s="45">
        <v>6</v>
      </c>
      <c r="H94" s="43">
        <f t="shared" si="4"/>
        <v>1317</v>
      </c>
      <c r="I94" s="1"/>
      <c r="J94" s="1"/>
      <c r="K94" s="1"/>
      <c r="L94" s="1"/>
      <c r="M94" s="1"/>
      <c r="N94" s="1"/>
      <c r="O94" s="1"/>
    </row>
    <row r="95" spans="2:15" ht="15.75" customHeight="1">
      <c r="B95" s="50" t="s">
        <v>47</v>
      </c>
      <c r="C95" s="45">
        <v>383</v>
      </c>
      <c r="D95" s="45">
        <v>144</v>
      </c>
      <c r="E95" s="45">
        <v>46</v>
      </c>
      <c r="F95" s="45">
        <v>32</v>
      </c>
      <c r="G95" s="45">
        <v>9</v>
      </c>
      <c r="H95" s="43">
        <f t="shared" si="4"/>
        <v>614</v>
      </c>
      <c r="I95" s="1"/>
      <c r="J95" s="1"/>
      <c r="K95" s="1"/>
      <c r="L95" s="1"/>
      <c r="M95" s="1"/>
      <c r="N95" s="1"/>
      <c r="O95" s="1"/>
    </row>
    <row r="96" spans="2:15" ht="22.5" customHeight="1">
      <c r="B96" s="50" t="s">
        <v>48</v>
      </c>
      <c r="C96" s="45">
        <v>514</v>
      </c>
      <c r="D96" s="45">
        <v>326</v>
      </c>
      <c r="E96" s="45">
        <v>107</v>
      </c>
      <c r="F96" s="45">
        <v>94</v>
      </c>
      <c r="G96" s="45">
        <v>36</v>
      </c>
      <c r="H96" s="43">
        <f t="shared" si="4"/>
        <v>1077</v>
      </c>
      <c r="I96" s="1"/>
      <c r="J96" s="1"/>
      <c r="K96" s="1"/>
      <c r="L96" s="1"/>
      <c r="M96" s="1"/>
      <c r="N96" s="1"/>
      <c r="O96" s="1"/>
    </row>
    <row r="97" spans="2:15" ht="15.75" customHeight="1">
      <c r="B97" s="51" t="s">
        <v>49</v>
      </c>
      <c r="C97" s="45">
        <v>344</v>
      </c>
      <c r="D97" s="45">
        <v>126</v>
      </c>
      <c r="E97" s="45">
        <v>71</v>
      </c>
      <c r="F97" s="45">
        <v>68</v>
      </c>
      <c r="G97" s="45">
        <v>53</v>
      </c>
      <c r="H97" s="43">
        <f t="shared" si="4"/>
        <v>662</v>
      </c>
      <c r="I97" s="1"/>
      <c r="J97" s="1"/>
      <c r="K97" s="1"/>
      <c r="L97" s="1"/>
      <c r="M97" s="1"/>
      <c r="N97" s="1"/>
      <c r="O97" s="1"/>
    </row>
    <row r="98" spans="2:15" ht="15.75" customHeight="1">
      <c r="B98" s="51" t="s">
        <v>50</v>
      </c>
      <c r="C98" s="45">
        <v>344</v>
      </c>
      <c r="D98" s="45">
        <v>296</v>
      </c>
      <c r="E98" s="45">
        <v>96</v>
      </c>
      <c r="F98" s="45">
        <v>138</v>
      </c>
      <c r="G98" s="45">
        <v>51</v>
      </c>
      <c r="H98" s="44">
        <f t="shared" si="4"/>
        <v>925</v>
      </c>
      <c r="I98" s="1"/>
      <c r="J98" s="1"/>
      <c r="K98" s="1"/>
      <c r="L98" s="1"/>
      <c r="M98" s="1"/>
      <c r="N98" s="1"/>
      <c r="O98" s="1"/>
    </row>
    <row r="99" spans="2:9" ht="15.75" customHeight="1">
      <c r="B99" s="51" t="s">
        <v>51</v>
      </c>
      <c r="C99" s="45">
        <v>12001</v>
      </c>
      <c r="D99" s="45">
        <v>7203</v>
      </c>
      <c r="E99" s="45">
        <v>3349</v>
      </c>
      <c r="F99" s="45">
        <v>1966</v>
      </c>
      <c r="G99" s="45">
        <v>1246</v>
      </c>
      <c r="H99" s="44">
        <f t="shared" si="4"/>
        <v>25765</v>
      </c>
      <c r="I99" s="2"/>
    </row>
    <row r="100" spans="2:15" ht="15.75" customHeight="1" thickBot="1">
      <c r="B100" s="52" t="s">
        <v>52</v>
      </c>
      <c r="C100" s="45">
        <v>96</v>
      </c>
      <c r="D100" s="45">
        <v>0</v>
      </c>
      <c r="E100" s="45">
        <v>0</v>
      </c>
      <c r="F100" s="45">
        <v>0</v>
      </c>
      <c r="G100" s="45">
        <v>0</v>
      </c>
      <c r="H100" s="44">
        <f t="shared" si="4"/>
        <v>96</v>
      </c>
      <c r="I100" s="2"/>
      <c r="J100" s="1"/>
      <c r="K100" s="1"/>
      <c r="L100" s="1"/>
      <c r="M100" s="1"/>
      <c r="N100" s="1"/>
      <c r="O100" s="1"/>
    </row>
    <row r="101" spans="2:9" ht="16.5" customHeight="1" thickBot="1">
      <c r="B101" s="31" t="s">
        <v>0</v>
      </c>
      <c r="C101" s="47">
        <f aca="true" t="shared" si="5" ref="C101:H101">SUM(C79:C100)</f>
        <v>26935</v>
      </c>
      <c r="D101" s="47">
        <f t="shared" si="5"/>
        <v>16459</v>
      </c>
      <c r="E101" s="47">
        <f t="shared" si="5"/>
        <v>8010</v>
      </c>
      <c r="F101" s="47">
        <f t="shared" si="5"/>
        <v>6038</v>
      </c>
      <c r="G101" s="47">
        <f t="shared" si="5"/>
        <v>2929</v>
      </c>
      <c r="H101" s="54">
        <f t="shared" si="5"/>
        <v>60371</v>
      </c>
      <c r="I101" s="17"/>
    </row>
    <row r="102" spans="2:9" ht="15" customHeight="1">
      <c r="B102" s="62"/>
      <c r="C102" s="64"/>
      <c r="D102" s="64"/>
      <c r="E102" s="64"/>
      <c r="F102" s="64"/>
      <c r="G102" s="64"/>
      <c r="H102" s="64"/>
      <c r="I102" s="17"/>
    </row>
    <row r="103" spans="2:9" ht="16.5" customHeight="1">
      <c r="B103" s="15" t="s">
        <v>27</v>
      </c>
      <c r="C103" s="64"/>
      <c r="D103" s="64"/>
      <c r="E103" s="64"/>
      <c r="F103" s="64"/>
      <c r="G103" s="64"/>
      <c r="H103" s="64"/>
      <c r="I103" s="17"/>
    </row>
    <row r="104" spans="2:9" ht="12.75">
      <c r="B104" s="88"/>
      <c r="C104" s="88"/>
      <c r="D104" s="88"/>
      <c r="E104" s="88"/>
      <c r="F104" s="88"/>
      <c r="G104" s="88"/>
      <c r="H104" s="88"/>
      <c r="I104" s="17"/>
    </row>
    <row r="105" spans="2:9" ht="12.75">
      <c r="B105" s="89" t="s">
        <v>81</v>
      </c>
      <c r="C105" s="89"/>
      <c r="D105" s="89"/>
      <c r="E105" s="89"/>
      <c r="F105" s="89"/>
      <c r="G105" s="89"/>
      <c r="H105" s="89"/>
      <c r="I105" s="2"/>
    </row>
    <row r="106" spans="2:10" ht="12.75">
      <c r="B106" s="89"/>
      <c r="C106" s="89"/>
      <c r="D106" s="89"/>
      <c r="E106" s="89"/>
      <c r="F106" s="89"/>
      <c r="G106" s="89"/>
      <c r="H106" s="89"/>
      <c r="J106" s="2"/>
    </row>
    <row r="107" spans="2:10" ht="12.75">
      <c r="B107" s="17"/>
      <c r="C107" s="17"/>
      <c r="D107" s="17"/>
      <c r="E107" s="17"/>
      <c r="F107" s="17"/>
      <c r="G107" s="17"/>
      <c r="H107" s="17"/>
      <c r="J107" s="2"/>
    </row>
    <row r="108" spans="2:9" ht="12.75">
      <c r="B108" s="3" t="s">
        <v>7</v>
      </c>
      <c r="F108" s="92"/>
      <c r="G108" s="92"/>
      <c r="H108" s="92"/>
      <c r="I108" s="9"/>
    </row>
    <row r="109" spans="2:8" ht="12.75">
      <c r="B109" s="3"/>
      <c r="F109" s="87"/>
      <c r="G109" s="87"/>
      <c r="H109" s="87"/>
    </row>
    <row r="110" spans="2:8" ht="12.75">
      <c r="B110" s="25" t="s">
        <v>70</v>
      </c>
      <c r="F110" s="18" t="s">
        <v>8</v>
      </c>
      <c r="G110" s="18"/>
      <c r="H110" s="18"/>
    </row>
    <row r="111" spans="2:8" ht="12.75">
      <c r="B111" s="14">
        <v>41046</v>
      </c>
      <c r="F111" s="12" t="s">
        <v>6</v>
      </c>
      <c r="G111" s="12"/>
      <c r="H111" s="12"/>
    </row>
    <row r="112" spans="2:8" ht="15.75" customHeight="1">
      <c r="B112" s="87" t="s">
        <v>54</v>
      </c>
      <c r="C112" s="87"/>
      <c r="D112" s="87"/>
      <c r="E112" s="87"/>
      <c r="F112" s="87"/>
      <c r="G112" s="87"/>
      <c r="H112" s="87"/>
    </row>
    <row r="113" spans="2:8" ht="15.75" customHeight="1">
      <c r="B113" s="90" t="s">
        <v>72</v>
      </c>
      <c r="C113" s="90"/>
      <c r="D113" s="90"/>
      <c r="E113" s="90"/>
      <c r="F113" s="90"/>
      <c r="G113" s="90"/>
      <c r="H113" s="90"/>
    </row>
    <row r="114" spans="2:7" ht="9.75" customHeight="1" thickBot="1">
      <c r="B114" s="5"/>
      <c r="C114" s="5"/>
      <c r="D114" s="1"/>
      <c r="E114" s="1"/>
      <c r="F114" s="1"/>
      <c r="G114" s="1"/>
    </row>
    <row r="115" spans="2:8" ht="15.75" customHeight="1" thickBot="1">
      <c r="B115" s="33" t="s">
        <v>29</v>
      </c>
      <c r="C115" s="38" t="s">
        <v>1</v>
      </c>
      <c r="D115" s="39" t="s">
        <v>2</v>
      </c>
      <c r="E115" s="39" t="s">
        <v>3</v>
      </c>
      <c r="F115" s="39" t="s">
        <v>4</v>
      </c>
      <c r="G115" s="40" t="s">
        <v>5</v>
      </c>
      <c r="H115" s="41" t="s">
        <v>53</v>
      </c>
    </row>
    <row r="116" spans="2:8" ht="15.75" customHeight="1">
      <c r="B116" s="28" t="s">
        <v>30</v>
      </c>
      <c r="C116" s="45">
        <v>1326</v>
      </c>
      <c r="D116" s="45">
        <v>685</v>
      </c>
      <c r="E116" s="45">
        <v>1150</v>
      </c>
      <c r="F116" s="45">
        <v>335</v>
      </c>
      <c r="G116" s="45">
        <v>543</v>
      </c>
      <c r="H116" s="42">
        <f>SUM(C116:G116)</f>
        <v>4039</v>
      </c>
    </row>
    <row r="117" spans="2:8" ht="15.75" customHeight="1">
      <c r="B117" s="26" t="s">
        <v>31</v>
      </c>
      <c r="C117" s="45">
        <v>17</v>
      </c>
      <c r="D117" s="45">
        <v>12</v>
      </c>
      <c r="E117" s="45">
        <v>10</v>
      </c>
      <c r="F117" s="45">
        <v>11</v>
      </c>
      <c r="G117" s="45">
        <v>1</v>
      </c>
      <c r="H117" s="43">
        <f aca="true" t="shared" si="6" ref="H117:H137">SUM(C117:G117)</f>
        <v>51</v>
      </c>
    </row>
    <row r="118" spans="2:8" ht="15.75" customHeight="1">
      <c r="B118" s="26" t="s">
        <v>32</v>
      </c>
      <c r="C118" s="45">
        <v>1644</v>
      </c>
      <c r="D118" s="45">
        <v>727</v>
      </c>
      <c r="E118" s="45">
        <v>519</v>
      </c>
      <c r="F118" s="45">
        <v>245</v>
      </c>
      <c r="G118" s="45">
        <v>66</v>
      </c>
      <c r="H118" s="43">
        <f t="shared" si="6"/>
        <v>3201</v>
      </c>
    </row>
    <row r="119" spans="2:8" ht="23.25" customHeight="1">
      <c r="B119" s="26" t="s">
        <v>33</v>
      </c>
      <c r="C119" s="45">
        <v>13</v>
      </c>
      <c r="D119" s="45">
        <v>2</v>
      </c>
      <c r="E119" s="45">
        <v>1</v>
      </c>
      <c r="F119" s="45">
        <v>1</v>
      </c>
      <c r="G119" s="45">
        <v>2</v>
      </c>
      <c r="H119" s="43">
        <f t="shared" si="6"/>
        <v>19</v>
      </c>
    </row>
    <row r="120" spans="2:8" ht="22.5" customHeight="1">
      <c r="B120" s="26" t="s">
        <v>34</v>
      </c>
      <c r="C120" s="45">
        <v>87</v>
      </c>
      <c r="D120" s="45">
        <v>21</v>
      </c>
      <c r="E120" s="45">
        <v>3</v>
      </c>
      <c r="F120" s="45">
        <v>9</v>
      </c>
      <c r="G120" s="45">
        <v>2</v>
      </c>
      <c r="H120" s="43">
        <f t="shared" si="6"/>
        <v>122</v>
      </c>
    </row>
    <row r="121" spans="2:8" ht="15.75" customHeight="1">
      <c r="B121" s="26" t="s">
        <v>35</v>
      </c>
      <c r="C121" s="45">
        <v>1394</v>
      </c>
      <c r="D121" s="45">
        <v>1063</v>
      </c>
      <c r="E121" s="45">
        <v>367</v>
      </c>
      <c r="F121" s="45">
        <v>954</v>
      </c>
      <c r="G121" s="45">
        <v>67</v>
      </c>
      <c r="H121" s="43">
        <f t="shared" si="6"/>
        <v>3845</v>
      </c>
    </row>
    <row r="122" spans="2:8" ht="22.5" customHeight="1">
      <c r="B122" s="26" t="s">
        <v>36</v>
      </c>
      <c r="C122" s="45">
        <v>3170</v>
      </c>
      <c r="D122" s="45">
        <v>1784</v>
      </c>
      <c r="E122" s="45">
        <v>950</v>
      </c>
      <c r="F122" s="45">
        <v>605</v>
      </c>
      <c r="G122" s="45">
        <v>172</v>
      </c>
      <c r="H122" s="43">
        <f t="shared" si="6"/>
        <v>6681</v>
      </c>
    </row>
    <row r="123" spans="2:8" ht="15.75" customHeight="1">
      <c r="B123" s="26" t="s">
        <v>37</v>
      </c>
      <c r="C123" s="45">
        <v>220</v>
      </c>
      <c r="D123" s="45">
        <v>611</v>
      </c>
      <c r="E123" s="45">
        <v>154</v>
      </c>
      <c r="F123" s="45">
        <v>64</v>
      </c>
      <c r="G123" s="45">
        <v>18</v>
      </c>
      <c r="H123" s="43">
        <f t="shared" si="6"/>
        <v>1067</v>
      </c>
    </row>
    <row r="124" spans="2:8" ht="15.75" customHeight="1">
      <c r="B124" s="26" t="s">
        <v>39</v>
      </c>
      <c r="C124" s="45">
        <v>195</v>
      </c>
      <c r="D124" s="45">
        <v>437</v>
      </c>
      <c r="E124" s="45">
        <v>87</v>
      </c>
      <c r="F124" s="45">
        <v>582</v>
      </c>
      <c r="G124" s="45">
        <v>283</v>
      </c>
      <c r="H124" s="43">
        <f t="shared" si="6"/>
        <v>1584</v>
      </c>
    </row>
    <row r="125" spans="2:8" ht="15.75" customHeight="1">
      <c r="B125" s="26" t="s">
        <v>40</v>
      </c>
      <c r="C125" s="46">
        <v>1435</v>
      </c>
      <c r="D125" s="29">
        <v>839</v>
      </c>
      <c r="E125" s="29">
        <v>604</v>
      </c>
      <c r="F125" s="29">
        <v>549</v>
      </c>
      <c r="G125" s="29">
        <v>249</v>
      </c>
      <c r="H125" s="43">
        <f t="shared" si="6"/>
        <v>3676</v>
      </c>
    </row>
    <row r="126" spans="2:8" ht="15.75" customHeight="1">
      <c r="B126" s="26" t="s">
        <v>41</v>
      </c>
      <c r="C126" s="45">
        <v>404</v>
      </c>
      <c r="D126" s="29">
        <v>370</v>
      </c>
      <c r="E126" s="45">
        <v>23</v>
      </c>
      <c r="F126" s="45">
        <v>13</v>
      </c>
      <c r="G126" s="45">
        <v>6</v>
      </c>
      <c r="H126" s="43">
        <f t="shared" si="6"/>
        <v>816</v>
      </c>
    </row>
    <row r="127" spans="2:8" ht="15.75" customHeight="1">
      <c r="B127" s="26" t="s">
        <v>42</v>
      </c>
      <c r="C127" s="45">
        <v>420</v>
      </c>
      <c r="D127" s="45">
        <v>573</v>
      </c>
      <c r="E127" s="45">
        <v>18</v>
      </c>
      <c r="F127" s="45">
        <v>19</v>
      </c>
      <c r="G127" s="45">
        <v>2</v>
      </c>
      <c r="H127" s="43">
        <f t="shared" si="6"/>
        <v>1032</v>
      </c>
    </row>
    <row r="128" spans="2:8" ht="15.75" customHeight="1">
      <c r="B128" s="26" t="s">
        <v>43</v>
      </c>
      <c r="C128" s="45">
        <v>82</v>
      </c>
      <c r="D128" s="45">
        <v>80</v>
      </c>
      <c r="E128" s="45">
        <v>27</v>
      </c>
      <c r="F128" s="45">
        <v>32</v>
      </c>
      <c r="G128" s="45">
        <v>15</v>
      </c>
      <c r="H128" s="43">
        <f t="shared" si="6"/>
        <v>236</v>
      </c>
    </row>
    <row r="129" spans="2:8" ht="15.75" customHeight="1">
      <c r="B129" s="26" t="s">
        <v>44</v>
      </c>
      <c r="C129" s="45">
        <v>973</v>
      </c>
      <c r="D129" s="45">
        <v>790</v>
      </c>
      <c r="E129" s="45">
        <v>161</v>
      </c>
      <c r="F129" s="45">
        <v>94</v>
      </c>
      <c r="G129" s="45">
        <v>15</v>
      </c>
      <c r="H129" s="43">
        <f t="shared" si="6"/>
        <v>2033</v>
      </c>
    </row>
    <row r="130" spans="2:8" ht="15.75" customHeight="1">
      <c r="B130" s="26" t="s">
        <v>45</v>
      </c>
      <c r="C130" s="45">
        <v>485</v>
      </c>
      <c r="D130" s="45">
        <v>250</v>
      </c>
      <c r="E130" s="45">
        <v>143</v>
      </c>
      <c r="F130" s="45">
        <v>71</v>
      </c>
      <c r="G130" s="45">
        <v>20</v>
      </c>
      <c r="H130" s="43">
        <f t="shared" si="6"/>
        <v>969</v>
      </c>
    </row>
    <row r="131" spans="2:8" ht="15.75" customHeight="1">
      <c r="B131" s="26" t="s">
        <v>46</v>
      </c>
      <c r="C131" s="45">
        <v>1329</v>
      </c>
      <c r="D131" s="45">
        <v>14</v>
      </c>
      <c r="E131" s="45">
        <v>5</v>
      </c>
      <c r="F131" s="45">
        <v>10</v>
      </c>
      <c r="G131" s="45">
        <v>6</v>
      </c>
      <c r="H131" s="43">
        <f t="shared" si="6"/>
        <v>1364</v>
      </c>
    </row>
    <row r="132" spans="2:8" ht="15.75" customHeight="1">
      <c r="B132" s="26" t="s">
        <v>47</v>
      </c>
      <c r="C132" s="45">
        <v>406</v>
      </c>
      <c r="D132" s="45">
        <v>161</v>
      </c>
      <c r="E132" s="45">
        <v>55</v>
      </c>
      <c r="F132" s="45">
        <v>37</v>
      </c>
      <c r="G132" s="45">
        <v>11</v>
      </c>
      <c r="H132" s="43">
        <f t="shared" si="6"/>
        <v>670</v>
      </c>
    </row>
    <row r="133" spans="2:8" ht="24">
      <c r="B133" s="26" t="s">
        <v>48</v>
      </c>
      <c r="C133" s="45">
        <v>511</v>
      </c>
      <c r="D133" s="45">
        <v>331</v>
      </c>
      <c r="E133" s="45">
        <v>105</v>
      </c>
      <c r="F133" s="45">
        <v>92</v>
      </c>
      <c r="G133" s="45">
        <v>35</v>
      </c>
      <c r="H133" s="43">
        <f t="shared" si="6"/>
        <v>1074</v>
      </c>
    </row>
    <row r="134" spans="2:9" ht="15.75" customHeight="1">
      <c r="B134" s="27" t="s">
        <v>49</v>
      </c>
      <c r="C134" s="45">
        <v>339</v>
      </c>
      <c r="D134" s="45">
        <v>138</v>
      </c>
      <c r="E134" s="45">
        <v>106</v>
      </c>
      <c r="F134" s="45">
        <v>63</v>
      </c>
      <c r="G134" s="45">
        <v>61</v>
      </c>
      <c r="H134" s="43">
        <f t="shared" si="6"/>
        <v>707</v>
      </c>
      <c r="I134" s="2"/>
    </row>
    <row r="135" spans="2:9" ht="15.75" customHeight="1">
      <c r="B135" s="27" t="s">
        <v>50</v>
      </c>
      <c r="C135" s="45">
        <v>349</v>
      </c>
      <c r="D135" s="45">
        <v>295</v>
      </c>
      <c r="E135" s="45">
        <v>97</v>
      </c>
      <c r="F135" s="45">
        <v>142</v>
      </c>
      <c r="G135" s="45">
        <v>49</v>
      </c>
      <c r="H135" s="44">
        <f t="shared" si="6"/>
        <v>932</v>
      </c>
      <c r="I135" s="2"/>
    </row>
    <row r="136" spans="2:9" ht="15.75" customHeight="1">
      <c r="B136" s="27" t="s">
        <v>51</v>
      </c>
      <c r="C136" s="45">
        <v>11864</v>
      </c>
      <c r="D136" s="45">
        <v>7166</v>
      </c>
      <c r="E136" s="45">
        <v>3293</v>
      </c>
      <c r="F136" s="45">
        <v>1941</v>
      </c>
      <c r="G136" s="45">
        <v>1229</v>
      </c>
      <c r="H136" s="44">
        <f t="shared" si="6"/>
        <v>25493</v>
      </c>
      <c r="I136" s="17"/>
    </row>
    <row r="137" spans="2:9" ht="15.75" customHeight="1" thickBot="1">
      <c r="B137" s="30" t="s">
        <v>52</v>
      </c>
      <c r="C137" s="45">
        <v>101</v>
      </c>
      <c r="D137" s="45">
        <v>0</v>
      </c>
      <c r="E137" s="45">
        <v>0</v>
      </c>
      <c r="F137" s="45">
        <v>0</v>
      </c>
      <c r="G137" s="45">
        <v>0</v>
      </c>
      <c r="H137" s="44">
        <f t="shared" si="6"/>
        <v>101</v>
      </c>
      <c r="I137" s="17"/>
    </row>
    <row r="138" spans="2:9" ht="15.75" customHeight="1" thickBot="1">
      <c r="B138" s="31" t="s">
        <v>0</v>
      </c>
      <c r="C138" s="47">
        <f aca="true" t="shared" si="7" ref="C138:H138">SUM(C116:C137)</f>
        <v>26764</v>
      </c>
      <c r="D138" s="47">
        <f t="shared" si="7"/>
        <v>16349</v>
      </c>
      <c r="E138" s="47">
        <f t="shared" si="7"/>
        <v>7878</v>
      </c>
      <c r="F138" s="47">
        <f t="shared" si="7"/>
        <v>5869</v>
      </c>
      <c r="G138" s="47">
        <f t="shared" si="7"/>
        <v>2852</v>
      </c>
      <c r="H138" s="36">
        <f t="shared" si="7"/>
        <v>59712</v>
      </c>
      <c r="I138" s="2"/>
    </row>
    <row r="139" spans="2:9" ht="12.75" customHeight="1">
      <c r="B139" s="62"/>
      <c r="C139" s="64"/>
      <c r="D139" s="64"/>
      <c r="E139" s="64"/>
      <c r="F139" s="64"/>
      <c r="G139" s="64"/>
      <c r="H139" s="65"/>
      <c r="I139" s="2"/>
    </row>
    <row r="140" spans="2:9" ht="15.75" customHeight="1">
      <c r="B140" s="15" t="s">
        <v>27</v>
      </c>
      <c r="C140" s="64"/>
      <c r="D140" s="64"/>
      <c r="E140" s="64"/>
      <c r="F140" s="64"/>
      <c r="G140" s="64"/>
      <c r="H140" s="65"/>
      <c r="I140" s="2"/>
    </row>
    <row r="141" spans="2:10" ht="12.75">
      <c r="B141" s="88"/>
      <c r="C141" s="88"/>
      <c r="D141" s="88"/>
      <c r="E141" s="88"/>
      <c r="F141" s="88"/>
      <c r="G141" s="88"/>
      <c r="H141" s="88"/>
      <c r="J141" s="2"/>
    </row>
    <row r="142" spans="2:10" ht="12.75">
      <c r="B142" s="89" t="s">
        <v>79</v>
      </c>
      <c r="C142" s="89"/>
      <c r="D142" s="89"/>
      <c r="E142" s="89"/>
      <c r="F142" s="89"/>
      <c r="G142" s="89"/>
      <c r="H142" s="89"/>
      <c r="J142" s="2"/>
    </row>
    <row r="143" spans="2:9" ht="12.75">
      <c r="B143" s="89"/>
      <c r="C143" s="89"/>
      <c r="D143" s="89"/>
      <c r="E143" s="89"/>
      <c r="F143" s="89"/>
      <c r="G143" s="89"/>
      <c r="H143" s="89"/>
      <c r="I143" s="10"/>
    </row>
    <row r="144" spans="5:7" ht="9.75" customHeight="1">
      <c r="E144" s="92"/>
      <c r="F144" s="92"/>
      <c r="G144" s="92"/>
    </row>
    <row r="145" spans="2:8" ht="12.75">
      <c r="B145" s="3" t="s">
        <v>7</v>
      </c>
      <c r="F145" s="92"/>
      <c r="G145" s="92"/>
      <c r="H145" s="92"/>
    </row>
    <row r="146" spans="2:8" ht="12.75">
      <c r="B146" s="3"/>
      <c r="F146" s="87"/>
      <c r="G146" s="87"/>
      <c r="H146" s="87"/>
    </row>
    <row r="147" spans="2:8" ht="12.75">
      <c r="B147" s="25" t="s">
        <v>70</v>
      </c>
      <c r="F147" s="18" t="s">
        <v>8</v>
      </c>
      <c r="G147" s="18"/>
      <c r="H147" s="18"/>
    </row>
    <row r="148" spans="2:8" ht="15.75" customHeight="1">
      <c r="B148" s="14">
        <v>41046</v>
      </c>
      <c r="F148" s="12" t="s">
        <v>6</v>
      </c>
      <c r="G148" s="12"/>
      <c r="H148" s="12"/>
    </row>
    <row r="149" spans="2:8" ht="14.25">
      <c r="B149" s="87" t="s">
        <v>55</v>
      </c>
      <c r="C149" s="87"/>
      <c r="D149" s="87"/>
      <c r="E149" s="87"/>
      <c r="F149" s="87"/>
      <c r="G149" s="87"/>
      <c r="H149" s="87"/>
    </row>
    <row r="150" spans="2:8" ht="12.75">
      <c r="B150" s="87" t="s">
        <v>76</v>
      </c>
      <c r="C150" s="87"/>
      <c r="D150" s="87"/>
      <c r="E150" s="87"/>
      <c r="F150" s="87"/>
      <c r="G150" s="9"/>
      <c r="H150" s="9"/>
    </row>
    <row r="151" spans="2:7" ht="13.5" thickBot="1">
      <c r="B151" s="5"/>
      <c r="C151" s="5"/>
      <c r="D151" s="1"/>
      <c r="E151" s="1"/>
      <c r="F151" s="1"/>
      <c r="G151" s="1"/>
    </row>
    <row r="152" spans="2:8" ht="14.25" thickBot="1">
      <c r="B152" s="33" t="s">
        <v>29</v>
      </c>
      <c r="C152" s="38" t="s">
        <v>1</v>
      </c>
      <c r="D152" s="39" t="s">
        <v>2</v>
      </c>
      <c r="E152" s="39" t="s">
        <v>3</v>
      </c>
      <c r="F152" s="39" t="s">
        <v>4</v>
      </c>
      <c r="G152" s="40" t="s">
        <v>5</v>
      </c>
      <c r="H152" s="41" t="s">
        <v>53</v>
      </c>
    </row>
    <row r="153" spans="2:8" ht="12.75">
      <c r="B153" s="49" t="s">
        <v>30</v>
      </c>
      <c r="C153" s="48">
        <f aca="true" t="shared" si="8" ref="C153:H153">(C5+C42+C79+C116)/4</f>
        <v>1391.25</v>
      </c>
      <c r="D153" s="48">
        <f t="shared" si="8"/>
        <v>764.25</v>
      </c>
      <c r="E153" s="48">
        <f t="shared" si="8"/>
        <v>1169.25</v>
      </c>
      <c r="F153" s="48">
        <f t="shared" si="8"/>
        <v>348.5</v>
      </c>
      <c r="G153" s="48">
        <f t="shared" si="8"/>
        <v>576.25</v>
      </c>
      <c r="H153" s="78">
        <f t="shared" si="8"/>
        <v>4249.5</v>
      </c>
    </row>
    <row r="154" spans="2:8" ht="12.75">
      <c r="B154" s="50" t="s">
        <v>31</v>
      </c>
      <c r="C154" s="48">
        <f aca="true" t="shared" si="9" ref="C154:G163">(C6+C43+C80+C117)/4</f>
        <v>16.25</v>
      </c>
      <c r="D154" s="48">
        <f t="shared" si="9"/>
        <v>12.5</v>
      </c>
      <c r="E154" s="48">
        <f t="shared" si="9"/>
        <v>11</v>
      </c>
      <c r="F154" s="48">
        <f t="shared" si="9"/>
        <v>10.5</v>
      </c>
      <c r="G154" s="48">
        <f t="shared" si="9"/>
        <v>1</v>
      </c>
      <c r="H154" s="78">
        <f aca="true" t="shared" si="10" ref="H154:H174">(H6+H43+H80+H117)/4</f>
        <v>51.25</v>
      </c>
    </row>
    <row r="155" spans="2:8" ht="12.75">
      <c r="B155" s="50" t="s">
        <v>32</v>
      </c>
      <c r="C155" s="48">
        <f t="shared" si="9"/>
        <v>1700.75</v>
      </c>
      <c r="D155" s="48">
        <f t="shared" si="9"/>
        <v>758</v>
      </c>
      <c r="E155" s="48">
        <f t="shared" si="9"/>
        <v>540.75</v>
      </c>
      <c r="F155" s="48">
        <f t="shared" si="9"/>
        <v>261</v>
      </c>
      <c r="G155" s="48">
        <f t="shared" si="9"/>
        <v>68.75</v>
      </c>
      <c r="H155" s="78">
        <f t="shared" si="10"/>
        <v>3329.25</v>
      </c>
    </row>
    <row r="156" spans="2:8" ht="24">
      <c r="B156" s="50" t="s">
        <v>33</v>
      </c>
      <c r="C156" s="48">
        <f t="shared" si="9"/>
        <v>13</v>
      </c>
      <c r="D156" s="48">
        <f t="shared" si="9"/>
        <v>2.75</v>
      </c>
      <c r="E156" s="48">
        <f t="shared" si="9"/>
        <v>1</v>
      </c>
      <c r="F156" s="48">
        <f t="shared" si="9"/>
        <v>1</v>
      </c>
      <c r="G156" s="48">
        <f t="shared" si="9"/>
        <v>1.75</v>
      </c>
      <c r="H156" s="78">
        <f t="shared" si="10"/>
        <v>19.5</v>
      </c>
    </row>
    <row r="157" spans="2:8" ht="24">
      <c r="B157" s="50" t="s">
        <v>34</v>
      </c>
      <c r="C157" s="48">
        <f t="shared" si="9"/>
        <v>84.75</v>
      </c>
      <c r="D157" s="48">
        <f t="shared" si="9"/>
        <v>22</v>
      </c>
      <c r="E157" s="48">
        <f t="shared" si="9"/>
        <v>5.25</v>
      </c>
      <c r="F157" s="48">
        <f t="shared" si="9"/>
        <v>10</v>
      </c>
      <c r="G157" s="48">
        <f t="shared" si="9"/>
        <v>1.25</v>
      </c>
      <c r="H157" s="78">
        <f t="shared" si="10"/>
        <v>123.25</v>
      </c>
    </row>
    <row r="158" spans="2:8" ht="12.75">
      <c r="B158" s="50" t="s">
        <v>35</v>
      </c>
      <c r="C158" s="48">
        <f t="shared" si="9"/>
        <v>1413.75</v>
      </c>
      <c r="D158" s="48">
        <f t="shared" si="9"/>
        <v>1096</v>
      </c>
      <c r="E158" s="48">
        <f t="shared" si="9"/>
        <v>385.75</v>
      </c>
      <c r="F158" s="48">
        <f t="shared" si="9"/>
        <v>988</v>
      </c>
      <c r="G158" s="48">
        <f t="shared" si="9"/>
        <v>71</v>
      </c>
      <c r="H158" s="78">
        <f t="shared" si="10"/>
        <v>3954.5</v>
      </c>
    </row>
    <row r="159" spans="2:8" ht="24">
      <c r="B159" s="50" t="s">
        <v>36</v>
      </c>
      <c r="C159" s="48">
        <f t="shared" si="9"/>
        <v>3207.75</v>
      </c>
      <c r="D159" s="48">
        <f t="shared" si="9"/>
        <v>1871.25</v>
      </c>
      <c r="E159" s="48">
        <f t="shared" si="9"/>
        <v>978.75</v>
      </c>
      <c r="F159" s="48">
        <f t="shared" si="9"/>
        <v>612</v>
      </c>
      <c r="G159" s="48">
        <f t="shared" si="9"/>
        <v>159.25</v>
      </c>
      <c r="H159" s="78">
        <f t="shared" si="10"/>
        <v>6829</v>
      </c>
    </row>
    <row r="160" spans="2:8" ht="12.75">
      <c r="B160" s="50" t="s">
        <v>37</v>
      </c>
      <c r="C160" s="48">
        <f t="shared" si="9"/>
        <v>217.5</v>
      </c>
      <c r="D160" s="48">
        <f t="shared" si="9"/>
        <v>611.75</v>
      </c>
      <c r="E160" s="48">
        <f t="shared" si="9"/>
        <v>146.75</v>
      </c>
      <c r="F160" s="48">
        <f t="shared" si="9"/>
        <v>57.5</v>
      </c>
      <c r="G160" s="48">
        <f t="shared" si="9"/>
        <v>17.5</v>
      </c>
      <c r="H160" s="78">
        <f t="shared" si="10"/>
        <v>1051</v>
      </c>
    </row>
    <row r="161" spans="2:8" ht="15.75" customHeight="1">
      <c r="B161" s="50" t="s">
        <v>39</v>
      </c>
      <c r="C161" s="48">
        <f t="shared" si="9"/>
        <v>177.5</v>
      </c>
      <c r="D161" s="48">
        <f t="shared" si="9"/>
        <v>424.5</v>
      </c>
      <c r="E161" s="48">
        <f t="shared" si="9"/>
        <v>83.5</v>
      </c>
      <c r="F161" s="48">
        <f t="shared" si="9"/>
        <v>551</v>
      </c>
      <c r="G161" s="48">
        <f t="shared" si="9"/>
        <v>234.5</v>
      </c>
      <c r="H161" s="78">
        <f t="shared" si="10"/>
        <v>1471</v>
      </c>
    </row>
    <row r="162" spans="2:8" ht="15.75" customHeight="1">
      <c r="B162" s="50" t="s">
        <v>40</v>
      </c>
      <c r="C162" s="48">
        <f t="shared" si="9"/>
        <v>1423.75</v>
      </c>
      <c r="D162" s="48">
        <f t="shared" si="9"/>
        <v>876.5</v>
      </c>
      <c r="E162" s="48">
        <f t="shared" si="9"/>
        <v>610.5</v>
      </c>
      <c r="F162" s="48">
        <f t="shared" si="9"/>
        <v>542.25</v>
      </c>
      <c r="G162" s="48">
        <f t="shared" si="9"/>
        <v>216.25</v>
      </c>
      <c r="H162" s="78">
        <f t="shared" si="10"/>
        <v>3669.25</v>
      </c>
    </row>
    <row r="163" spans="2:8" ht="15.75" customHeight="1">
      <c r="B163" s="50" t="s">
        <v>41</v>
      </c>
      <c r="C163" s="48">
        <f t="shared" si="9"/>
        <v>408.25</v>
      </c>
      <c r="D163" s="48">
        <f t="shared" si="9"/>
        <v>370.5</v>
      </c>
      <c r="E163" s="48">
        <f t="shared" si="9"/>
        <v>21.75</v>
      </c>
      <c r="F163" s="48">
        <f t="shared" si="9"/>
        <v>10.75</v>
      </c>
      <c r="G163" s="48">
        <f t="shared" si="9"/>
        <v>5.5</v>
      </c>
      <c r="H163" s="78">
        <f t="shared" si="10"/>
        <v>816.75</v>
      </c>
    </row>
    <row r="164" spans="2:8" ht="15.75" customHeight="1">
      <c r="B164" s="50" t="s">
        <v>42</v>
      </c>
      <c r="C164" s="48">
        <f aca="true" t="shared" si="11" ref="C164:G173">(C16+C53+C90+C127)/4</f>
        <v>411</v>
      </c>
      <c r="D164" s="48">
        <f t="shared" si="11"/>
        <v>533.75</v>
      </c>
      <c r="E164" s="48">
        <f t="shared" si="11"/>
        <v>18.75</v>
      </c>
      <c r="F164" s="48">
        <f t="shared" si="11"/>
        <v>21.5</v>
      </c>
      <c r="G164" s="48">
        <f t="shared" si="11"/>
        <v>1.5</v>
      </c>
      <c r="H164" s="78">
        <f t="shared" si="10"/>
        <v>986.5</v>
      </c>
    </row>
    <row r="165" spans="2:8" ht="15.75" customHeight="1">
      <c r="B165" s="50" t="s">
        <v>43</v>
      </c>
      <c r="C165" s="48">
        <f t="shared" si="11"/>
        <v>75</v>
      </c>
      <c r="D165" s="48">
        <f t="shared" si="11"/>
        <v>78</v>
      </c>
      <c r="E165" s="48">
        <f t="shared" si="11"/>
        <v>26.5</v>
      </c>
      <c r="F165" s="48">
        <f t="shared" si="11"/>
        <v>31.25</v>
      </c>
      <c r="G165" s="48">
        <f t="shared" si="11"/>
        <v>14.5</v>
      </c>
      <c r="H165" s="78">
        <f t="shared" si="10"/>
        <v>225.25</v>
      </c>
    </row>
    <row r="166" spans="2:8" ht="15.75" customHeight="1">
      <c r="B166" s="50" t="s">
        <v>44</v>
      </c>
      <c r="C166" s="48">
        <f t="shared" si="11"/>
        <v>956.75</v>
      </c>
      <c r="D166" s="48">
        <f t="shared" si="11"/>
        <v>764.5</v>
      </c>
      <c r="E166" s="48">
        <f t="shared" si="11"/>
        <v>156.5</v>
      </c>
      <c r="F166" s="48">
        <f t="shared" si="11"/>
        <v>92.5</v>
      </c>
      <c r="G166" s="48">
        <f t="shared" si="11"/>
        <v>15.5</v>
      </c>
      <c r="H166" s="78">
        <f t="shared" si="10"/>
        <v>1985.75</v>
      </c>
    </row>
    <row r="167" spans="2:8" ht="15.75" customHeight="1">
      <c r="B167" s="50" t="s">
        <v>45</v>
      </c>
      <c r="C167" s="48">
        <f t="shared" si="11"/>
        <v>485.25</v>
      </c>
      <c r="D167" s="48">
        <f t="shared" si="11"/>
        <v>251.75</v>
      </c>
      <c r="E167" s="48">
        <f t="shared" si="11"/>
        <v>182</v>
      </c>
      <c r="F167" s="48">
        <f t="shared" si="11"/>
        <v>69</v>
      </c>
      <c r="G167" s="48">
        <f t="shared" si="11"/>
        <v>18</v>
      </c>
      <c r="H167" s="78">
        <f t="shared" si="10"/>
        <v>1006</v>
      </c>
    </row>
    <row r="168" spans="2:8" ht="15.75" customHeight="1">
      <c r="B168" s="50" t="s">
        <v>46</v>
      </c>
      <c r="C168" s="48">
        <f t="shared" si="11"/>
        <v>1299</v>
      </c>
      <c r="D168" s="48">
        <f t="shared" si="11"/>
        <v>15</v>
      </c>
      <c r="E168" s="48">
        <f t="shared" si="11"/>
        <v>6.25</v>
      </c>
      <c r="F168" s="48">
        <f t="shared" si="11"/>
        <v>10.25</v>
      </c>
      <c r="G168" s="48">
        <f t="shared" si="11"/>
        <v>4.5</v>
      </c>
      <c r="H168" s="78">
        <f t="shared" si="10"/>
        <v>1335</v>
      </c>
    </row>
    <row r="169" spans="2:8" ht="15.75" customHeight="1">
      <c r="B169" s="50" t="s">
        <v>47</v>
      </c>
      <c r="C169" s="48">
        <f t="shared" si="11"/>
        <v>401.75</v>
      </c>
      <c r="D169" s="48">
        <f t="shared" si="11"/>
        <v>158</v>
      </c>
      <c r="E169" s="48">
        <f t="shared" si="11"/>
        <v>51.5</v>
      </c>
      <c r="F169" s="48">
        <f t="shared" si="11"/>
        <v>34.75</v>
      </c>
      <c r="G169" s="48">
        <f t="shared" si="11"/>
        <v>11.25</v>
      </c>
      <c r="H169" s="78">
        <f t="shared" si="10"/>
        <v>657.25</v>
      </c>
    </row>
    <row r="170" spans="2:8" ht="24">
      <c r="B170" s="50" t="s">
        <v>48</v>
      </c>
      <c r="C170" s="48">
        <f t="shared" si="11"/>
        <v>514</v>
      </c>
      <c r="D170" s="48">
        <f t="shared" si="11"/>
        <v>329.25</v>
      </c>
      <c r="E170" s="48">
        <f t="shared" si="11"/>
        <v>109.5</v>
      </c>
      <c r="F170" s="48">
        <f t="shared" si="11"/>
        <v>96</v>
      </c>
      <c r="G170" s="48">
        <f t="shared" si="11"/>
        <v>33.5</v>
      </c>
      <c r="H170" s="78">
        <f t="shared" si="10"/>
        <v>1082.25</v>
      </c>
    </row>
    <row r="171" spans="2:8" ht="15.75" customHeight="1">
      <c r="B171" s="51" t="s">
        <v>49</v>
      </c>
      <c r="C171" s="48">
        <f t="shared" si="11"/>
        <v>353.25</v>
      </c>
      <c r="D171" s="48">
        <f t="shared" si="11"/>
        <v>132</v>
      </c>
      <c r="E171" s="48">
        <f t="shared" si="11"/>
        <v>86.75</v>
      </c>
      <c r="F171" s="48">
        <f t="shared" si="11"/>
        <v>65.75</v>
      </c>
      <c r="G171" s="48">
        <f t="shared" si="11"/>
        <v>55.5</v>
      </c>
      <c r="H171" s="78">
        <f t="shared" si="10"/>
        <v>693.25</v>
      </c>
    </row>
    <row r="172" spans="2:8" ht="15.75" customHeight="1">
      <c r="B172" s="51" t="s">
        <v>50</v>
      </c>
      <c r="C172" s="48">
        <f t="shared" si="11"/>
        <v>343.75</v>
      </c>
      <c r="D172" s="48">
        <f t="shared" si="11"/>
        <v>293</v>
      </c>
      <c r="E172" s="48">
        <f t="shared" si="11"/>
        <v>92.75</v>
      </c>
      <c r="F172" s="48">
        <f t="shared" si="11"/>
        <v>139.5</v>
      </c>
      <c r="G172" s="48">
        <f t="shared" si="11"/>
        <v>47.5</v>
      </c>
      <c r="H172" s="78">
        <f t="shared" si="10"/>
        <v>916.5</v>
      </c>
    </row>
    <row r="173" spans="2:8" ht="15.75" customHeight="1">
      <c r="B173" s="51" t="s">
        <v>51</v>
      </c>
      <c r="C173" s="48">
        <f t="shared" si="11"/>
        <v>11972</v>
      </c>
      <c r="D173" s="48">
        <f t="shared" si="11"/>
        <v>7250.5</v>
      </c>
      <c r="E173" s="48">
        <f t="shared" si="11"/>
        <v>3349.5</v>
      </c>
      <c r="F173" s="48">
        <f t="shared" si="11"/>
        <v>1988.25</v>
      </c>
      <c r="G173" s="48">
        <f t="shared" si="11"/>
        <v>1240.25</v>
      </c>
      <c r="H173" s="78">
        <f t="shared" si="10"/>
        <v>25800.5</v>
      </c>
    </row>
    <row r="174" spans="2:8" ht="15.75" customHeight="1" thickBot="1">
      <c r="B174" s="52" t="s">
        <v>52</v>
      </c>
      <c r="C174" s="48">
        <f>(C26+C63+C100+C137)/4</f>
        <v>96.75</v>
      </c>
      <c r="D174" s="48">
        <f>(D26+D63+D100+D137)/4</f>
        <v>0</v>
      </c>
      <c r="E174" s="48">
        <f>(E26+E63+E100+E137)/4</f>
        <v>0</v>
      </c>
      <c r="F174" s="48">
        <f>(F26+F63+F100+F137)/4</f>
        <v>0</v>
      </c>
      <c r="G174" s="48">
        <f>(G26+G63+G100+G137)/4</f>
        <v>0</v>
      </c>
      <c r="H174" s="79">
        <f t="shared" si="10"/>
        <v>96.75</v>
      </c>
    </row>
    <row r="175" spans="2:8" ht="15.75" customHeight="1" thickBot="1">
      <c r="B175" s="31" t="s">
        <v>0</v>
      </c>
      <c r="C175" s="53">
        <f aca="true" t="shared" si="12" ref="C175:H175">SUM(C153:C174)</f>
        <v>26963</v>
      </c>
      <c r="D175" s="53">
        <f t="shared" si="12"/>
        <v>16615.75</v>
      </c>
      <c r="E175" s="53">
        <f t="shared" si="12"/>
        <v>8034.25</v>
      </c>
      <c r="F175" s="53">
        <f t="shared" si="12"/>
        <v>5941.25</v>
      </c>
      <c r="G175" s="53">
        <f t="shared" si="12"/>
        <v>2795</v>
      </c>
      <c r="H175" s="80">
        <f t="shared" si="12"/>
        <v>60349.25</v>
      </c>
    </row>
    <row r="176" spans="2:8" ht="15.75" customHeight="1">
      <c r="B176" s="62"/>
      <c r="C176" s="66"/>
      <c r="D176" s="66"/>
      <c r="E176" s="66"/>
      <c r="F176" s="66"/>
      <c r="G176" s="66"/>
      <c r="H176" s="66"/>
    </row>
    <row r="177" spans="2:8" ht="15.75" customHeight="1">
      <c r="B177" s="15" t="s">
        <v>27</v>
      </c>
      <c r="C177" s="66"/>
      <c r="D177" s="66"/>
      <c r="E177" s="66"/>
      <c r="F177" s="66"/>
      <c r="G177" s="66"/>
      <c r="H177" s="66"/>
    </row>
    <row r="178" spans="2:8" ht="12.75">
      <c r="B178" s="88"/>
      <c r="C178" s="88"/>
      <c r="D178" s="88"/>
      <c r="E178" s="88"/>
      <c r="F178" s="88"/>
      <c r="G178" s="88"/>
      <c r="H178" s="88"/>
    </row>
    <row r="179" spans="2:8" ht="12.75">
      <c r="B179" s="89" t="s">
        <v>86</v>
      </c>
      <c r="C179" s="89"/>
      <c r="D179" s="89"/>
      <c r="E179" s="89"/>
      <c r="F179" s="89"/>
      <c r="G179" s="89"/>
      <c r="H179" s="89"/>
    </row>
    <row r="180" spans="2:8" ht="12.75">
      <c r="B180" s="89"/>
      <c r="C180" s="89"/>
      <c r="D180" s="89"/>
      <c r="E180" s="89"/>
      <c r="F180" s="89"/>
      <c r="G180" s="89"/>
      <c r="H180" s="89"/>
    </row>
    <row r="181" spans="2:8" ht="12.75">
      <c r="B181" s="17"/>
      <c r="C181" s="17"/>
      <c r="D181" s="17"/>
      <c r="E181" s="17"/>
      <c r="F181" s="17"/>
      <c r="G181" s="17"/>
      <c r="H181" s="17"/>
    </row>
    <row r="182" spans="5:7" ht="12.75">
      <c r="E182" s="92"/>
      <c r="F182" s="92"/>
      <c r="G182" s="92"/>
    </row>
    <row r="183" spans="2:8" ht="12.75">
      <c r="B183" s="3" t="s">
        <v>7</v>
      </c>
      <c r="F183" s="92"/>
      <c r="G183" s="92"/>
      <c r="H183" s="92"/>
    </row>
    <row r="184" spans="2:8" ht="12.75">
      <c r="B184" s="3"/>
      <c r="F184" s="87"/>
      <c r="G184" s="87"/>
      <c r="H184" s="87"/>
    </row>
    <row r="185" spans="2:8" ht="12.75">
      <c r="B185" s="25" t="s">
        <v>70</v>
      </c>
      <c r="F185" s="18" t="s">
        <v>8</v>
      </c>
      <c r="G185" s="18"/>
      <c r="H185" s="18"/>
    </row>
    <row r="186" spans="2:8" ht="12.75">
      <c r="B186" s="14">
        <v>41046</v>
      </c>
      <c r="F186" s="12" t="s">
        <v>6</v>
      </c>
      <c r="G186" s="12"/>
      <c r="H186" s="12"/>
    </row>
    <row r="187" spans="2:8" ht="12.75">
      <c r="B187" s="4"/>
      <c r="C187" s="1"/>
      <c r="D187" s="1"/>
      <c r="E187" s="1"/>
      <c r="F187" s="1"/>
      <c r="G187" s="7"/>
      <c r="H187" s="8"/>
    </row>
  </sheetData>
  <sheetProtection/>
  <mergeCells count="32">
    <mergeCell ref="E144:G144"/>
    <mergeCell ref="B1:H1"/>
    <mergeCell ref="B2:H2"/>
    <mergeCell ref="B38:H38"/>
    <mergeCell ref="B39:H39"/>
    <mergeCell ref="B30:H30"/>
    <mergeCell ref="B31:H32"/>
    <mergeCell ref="F34:H34"/>
    <mergeCell ref="F35:H35"/>
    <mergeCell ref="B76:H76"/>
    <mergeCell ref="B104:H104"/>
    <mergeCell ref="B67:H67"/>
    <mergeCell ref="B68:H69"/>
    <mergeCell ref="F72:H72"/>
    <mergeCell ref="B75:H75"/>
    <mergeCell ref="F71:H71"/>
    <mergeCell ref="F184:H184"/>
    <mergeCell ref="E182:G182"/>
    <mergeCell ref="F183:H183"/>
    <mergeCell ref="F145:H145"/>
    <mergeCell ref="B178:H178"/>
    <mergeCell ref="B179:H180"/>
    <mergeCell ref="B150:F150"/>
    <mergeCell ref="F146:H146"/>
    <mergeCell ref="B149:H149"/>
    <mergeCell ref="B105:H106"/>
    <mergeCell ref="F108:H108"/>
    <mergeCell ref="F109:H109"/>
    <mergeCell ref="B112:H112"/>
    <mergeCell ref="B141:H141"/>
    <mergeCell ref="B142:H143"/>
    <mergeCell ref="B113:H113"/>
  </mergeCells>
  <printOptions/>
  <pageMargins left="0.7480314960629921" right="0.5511811023622047" top="0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6">
      <selection activeCell="F25" sqref="F25"/>
    </sheetView>
  </sheetViews>
  <sheetFormatPr defaultColWidth="9.140625" defaultRowHeight="12.75"/>
  <cols>
    <col min="1" max="1" width="57.140625" style="0" customWidth="1"/>
    <col min="2" max="2" width="14.8515625" style="0" customWidth="1"/>
    <col min="3" max="3" width="12.00390625" style="0" customWidth="1"/>
    <col min="4" max="4" width="11.8515625" style="0" customWidth="1"/>
    <col min="5" max="5" width="15.140625" style="0" customWidth="1"/>
    <col min="6" max="6" width="15.57421875" style="0" customWidth="1"/>
    <col min="7" max="7" width="24.00390625" style="0" customWidth="1"/>
  </cols>
  <sheetData>
    <row r="1" spans="1:7" ht="15.75" customHeight="1">
      <c r="A1" s="87" t="s">
        <v>67</v>
      </c>
      <c r="B1" s="87"/>
      <c r="C1" s="87"/>
      <c r="D1" s="87"/>
      <c r="E1" s="87"/>
      <c r="F1" s="87"/>
      <c r="G1" s="87"/>
    </row>
    <row r="2" spans="1:7" ht="15.75" customHeight="1">
      <c r="A2" s="87" t="s">
        <v>74</v>
      </c>
      <c r="B2" s="87"/>
      <c r="C2" s="87"/>
      <c r="D2" s="87"/>
      <c r="E2" s="87"/>
      <c r="F2" s="87"/>
      <c r="G2" s="87"/>
    </row>
    <row r="3" ht="11.25" customHeight="1" thickBot="1"/>
    <row r="4" spans="1:7" ht="15.75" customHeight="1" thickBot="1">
      <c r="A4" s="33" t="s">
        <v>29</v>
      </c>
      <c r="B4" s="38" t="s">
        <v>56</v>
      </c>
      <c r="C4" s="39" t="s">
        <v>57</v>
      </c>
      <c r="D4" s="39" t="s">
        <v>58</v>
      </c>
      <c r="E4" s="39" t="s">
        <v>59</v>
      </c>
      <c r="F4" s="23" t="s">
        <v>38</v>
      </c>
      <c r="G4" s="13" t="s">
        <v>9</v>
      </c>
    </row>
    <row r="5" spans="1:7" ht="15.75" customHeight="1">
      <c r="A5" s="49" t="s">
        <v>30</v>
      </c>
      <c r="B5" s="55">
        <f>'aliens by district'!H5</f>
        <v>4450</v>
      </c>
      <c r="C5" s="55">
        <f>'aliens by district'!H42</f>
        <v>4488</v>
      </c>
      <c r="D5" s="55">
        <f>'aliens by district'!H79</f>
        <v>4021</v>
      </c>
      <c r="E5" s="55">
        <f>'aliens by district'!H116</f>
        <v>4039</v>
      </c>
      <c r="F5" s="77">
        <f>(B5+C5+D5+E5)/4</f>
        <v>4249.5</v>
      </c>
      <c r="G5" s="58">
        <f>F5/F27</f>
        <v>0.07041512529153221</v>
      </c>
    </row>
    <row r="6" spans="1:8" ht="15.75" customHeight="1">
      <c r="A6" s="50" t="s">
        <v>31</v>
      </c>
      <c r="B6" s="55">
        <f>'aliens by district'!H6</f>
        <v>49</v>
      </c>
      <c r="C6" s="55">
        <f>'aliens by district'!H43</f>
        <v>51</v>
      </c>
      <c r="D6" s="55">
        <f>'aliens by district'!H80</f>
        <v>54</v>
      </c>
      <c r="E6" s="55">
        <f>'aliens by district'!H117</f>
        <v>51</v>
      </c>
      <c r="F6" s="77">
        <f aca="true" t="shared" si="0" ref="F6:F26">(B6+C6+D6+E6)/4</f>
        <v>51.25</v>
      </c>
      <c r="G6" s="58">
        <f>F6/F27</f>
        <v>0.0008492234783365162</v>
      </c>
      <c r="H6" s="6"/>
    </row>
    <row r="7" spans="1:7" ht="15.75" customHeight="1">
      <c r="A7" s="50" t="s">
        <v>32</v>
      </c>
      <c r="B7" s="55">
        <f>'aliens by district'!H7</f>
        <v>3412</v>
      </c>
      <c r="C7" s="55">
        <f>'aliens by district'!H44</f>
        <v>3372</v>
      </c>
      <c r="D7" s="55">
        <f>'aliens by district'!H81</f>
        <v>3332</v>
      </c>
      <c r="E7" s="55">
        <f>'aliens by district'!H118</f>
        <v>3201</v>
      </c>
      <c r="F7" s="77">
        <f t="shared" si="0"/>
        <v>3329.25</v>
      </c>
      <c r="G7" s="58">
        <f>F7/F27</f>
        <v>0.05516638566345066</v>
      </c>
    </row>
    <row r="8" spans="1:7" ht="15.75" customHeight="1">
      <c r="A8" s="50" t="s">
        <v>33</v>
      </c>
      <c r="B8" s="55">
        <f>'aliens by district'!H8</f>
        <v>19</v>
      </c>
      <c r="C8" s="55">
        <f>'aliens by district'!H45</f>
        <v>20</v>
      </c>
      <c r="D8" s="55">
        <f>'aliens by district'!H82</f>
        <v>20</v>
      </c>
      <c r="E8" s="55">
        <f>'aliens by district'!H119</f>
        <v>19</v>
      </c>
      <c r="F8" s="77">
        <f t="shared" si="0"/>
        <v>19.5</v>
      </c>
      <c r="G8" s="58">
        <f>F8/F27</f>
        <v>0.00032311917712316224</v>
      </c>
    </row>
    <row r="9" spans="1:7" ht="21.75" customHeight="1">
      <c r="A9" s="50" t="s">
        <v>34</v>
      </c>
      <c r="B9" s="55">
        <f>'aliens by district'!H9</f>
        <v>120</v>
      </c>
      <c r="C9" s="55">
        <f>'aliens by district'!H46</f>
        <v>123</v>
      </c>
      <c r="D9" s="55">
        <f>'aliens by district'!H83</f>
        <v>128</v>
      </c>
      <c r="E9" s="55">
        <f>'aliens by district'!H120</f>
        <v>122</v>
      </c>
      <c r="F9" s="77">
        <f t="shared" si="0"/>
        <v>123.25</v>
      </c>
      <c r="G9" s="58">
        <f>F9/F27</f>
        <v>0.0020422789015605</v>
      </c>
    </row>
    <row r="10" spans="1:7" ht="15.75" customHeight="1">
      <c r="A10" s="50" t="s">
        <v>35</v>
      </c>
      <c r="B10" s="55">
        <f>'aliens by district'!H10</f>
        <v>4030</v>
      </c>
      <c r="C10" s="55">
        <f>'aliens by district'!H47</f>
        <v>3979</v>
      </c>
      <c r="D10" s="55">
        <f>'aliens by district'!H84</f>
        <v>3964</v>
      </c>
      <c r="E10" s="55">
        <f>'aliens by district'!H121</f>
        <v>3845</v>
      </c>
      <c r="F10" s="77">
        <f t="shared" si="0"/>
        <v>3954.5</v>
      </c>
      <c r="G10" s="58">
        <f>F10/F27</f>
        <v>0.06552691209915616</v>
      </c>
    </row>
    <row r="11" spans="1:7" ht="21.75" customHeight="1">
      <c r="A11" s="50" t="s">
        <v>36</v>
      </c>
      <c r="B11" s="55">
        <f>'aliens by district'!H11</f>
        <v>6978</v>
      </c>
      <c r="C11" s="55">
        <f>'aliens by district'!H48</f>
        <v>6890</v>
      </c>
      <c r="D11" s="55">
        <f>'aliens by district'!H85</f>
        <v>6767</v>
      </c>
      <c r="E11" s="55">
        <f>'aliens by district'!H122</f>
        <v>6681</v>
      </c>
      <c r="F11" s="77">
        <f t="shared" si="0"/>
        <v>6829</v>
      </c>
      <c r="G11" s="58">
        <f>F11/F27</f>
        <v>0.11315799284995257</v>
      </c>
    </row>
    <row r="12" spans="1:7" ht="15.75" customHeight="1">
      <c r="A12" s="50" t="s">
        <v>37</v>
      </c>
      <c r="B12" s="55">
        <f>'aliens by district'!H12</f>
        <v>1004</v>
      </c>
      <c r="C12" s="55">
        <f>'aliens by district'!H49</f>
        <v>1055</v>
      </c>
      <c r="D12" s="55">
        <f>'aliens by district'!H86</f>
        <v>1078</v>
      </c>
      <c r="E12" s="55">
        <f>'aliens by district'!H123</f>
        <v>1067</v>
      </c>
      <c r="F12" s="77">
        <f t="shared" si="0"/>
        <v>1051</v>
      </c>
      <c r="G12" s="58">
        <f>F12/F27</f>
        <v>0.017415295136227874</v>
      </c>
    </row>
    <row r="13" spans="1:7" ht="15.75" customHeight="1">
      <c r="A13" s="50" t="s">
        <v>39</v>
      </c>
      <c r="B13" s="55">
        <f>'aliens by district'!H13</f>
        <v>1232</v>
      </c>
      <c r="C13" s="55">
        <f>'aliens by district'!H50</f>
        <v>1426</v>
      </c>
      <c r="D13" s="55">
        <f>'aliens by district'!H87</f>
        <v>1642</v>
      </c>
      <c r="E13" s="55">
        <f>'aliens by district'!H124</f>
        <v>1584</v>
      </c>
      <c r="F13" s="77">
        <f t="shared" si="0"/>
        <v>1471</v>
      </c>
      <c r="G13" s="58">
        <f>F13/F27</f>
        <v>0.024374785105034446</v>
      </c>
    </row>
    <row r="14" spans="1:7" ht="15.75" customHeight="1">
      <c r="A14" s="50" t="s">
        <v>40</v>
      </c>
      <c r="B14" s="55">
        <f>'aliens by district'!H14</f>
        <v>3553</v>
      </c>
      <c r="C14" s="55">
        <f>'aliens by district'!H51</f>
        <v>3619</v>
      </c>
      <c r="D14" s="55">
        <f>'aliens by district'!H88</f>
        <v>3829</v>
      </c>
      <c r="E14" s="55">
        <f>'aliens by district'!H125</f>
        <v>3676</v>
      </c>
      <c r="F14" s="77">
        <f t="shared" si="0"/>
        <v>3669.25</v>
      </c>
      <c r="G14" s="58">
        <f>F14/F27</f>
        <v>0.0608002584953417</v>
      </c>
    </row>
    <row r="15" spans="1:7" ht="15.75" customHeight="1">
      <c r="A15" s="50" t="s">
        <v>41</v>
      </c>
      <c r="B15" s="55">
        <f>'aliens by district'!H15</f>
        <v>820</v>
      </c>
      <c r="C15" s="55">
        <f>'aliens by district'!H52</f>
        <v>813</v>
      </c>
      <c r="D15" s="55">
        <f>'aliens by district'!H89</f>
        <v>818</v>
      </c>
      <c r="E15" s="55">
        <f>'aliens by district'!H126</f>
        <v>816</v>
      </c>
      <c r="F15" s="77">
        <f t="shared" si="0"/>
        <v>816.75</v>
      </c>
      <c r="G15" s="58">
        <f>F15/F27</f>
        <v>0.013533722457197065</v>
      </c>
    </row>
    <row r="16" spans="1:7" ht="15" customHeight="1">
      <c r="A16" s="50" t="s">
        <v>42</v>
      </c>
      <c r="B16" s="55">
        <f>'aliens by district'!H16</f>
        <v>924</v>
      </c>
      <c r="C16" s="55">
        <f>'aliens by district'!H53</f>
        <v>979</v>
      </c>
      <c r="D16" s="55">
        <f>'aliens by district'!H90</f>
        <v>1011</v>
      </c>
      <c r="E16" s="55">
        <f>'aliens by district'!H127</f>
        <v>1032</v>
      </c>
      <c r="F16" s="77">
        <f t="shared" si="0"/>
        <v>986.5</v>
      </c>
      <c r="G16" s="58">
        <f>F16/F27</f>
        <v>0.01634651631958972</v>
      </c>
    </row>
    <row r="17" spans="1:7" ht="15.75" customHeight="1">
      <c r="A17" s="50" t="s">
        <v>43</v>
      </c>
      <c r="B17" s="55">
        <f>'aliens by district'!H17</f>
        <v>211</v>
      </c>
      <c r="C17" s="55">
        <f>'aliens by district'!H54</f>
        <v>211</v>
      </c>
      <c r="D17" s="55">
        <f>'aliens by district'!H91</f>
        <v>243</v>
      </c>
      <c r="E17" s="55">
        <f>'aliens by district'!H128</f>
        <v>236</v>
      </c>
      <c r="F17" s="77">
        <f t="shared" si="0"/>
        <v>225.25</v>
      </c>
      <c r="G17" s="58">
        <f>F17/F27</f>
        <v>0.00373244075112781</v>
      </c>
    </row>
    <row r="18" spans="1:7" ht="15.75" customHeight="1">
      <c r="A18" s="50" t="s">
        <v>44</v>
      </c>
      <c r="B18" s="55">
        <f>'aliens by district'!H18</f>
        <v>1962</v>
      </c>
      <c r="C18" s="55">
        <f>'aliens by district'!H55</f>
        <v>1954</v>
      </c>
      <c r="D18" s="55">
        <f>'aliens by district'!H92</f>
        <v>1994</v>
      </c>
      <c r="E18" s="55">
        <f>'aliens by district'!H129</f>
        <v>2033</v>
      </c>
      <c r="F18" s="77">
        <f t="shared" si="0"/>
        <v>1985.75</v>
      </c>
      <c r="G18" s="58">
        <f>F18/F27</f>
        <v>0.03290430287037536</v>
      </c>
    </row>
    <row r="19" spans="1:7" ht="15.75" customHeight="1">
      <c r="A19" s="50" t="s">
        <v>45</v>
      </c>
      <c r="B19" s="55">
        <f>'aliens by district'!H19</f>
        <v>1032</v>
      </c>
      <c r="C19" s="55">
        <f>'aliens by district'!H56</f>
        <v>1009</v>
      </c>
      <c r="D19" s="55">
        <f>'aliens by district'!H93</f>
        <v>1014</v>
      </c>
      <c r="E19" s="55">
        <f>'aliens by district'!H130</f>
        <v>969</v>
      </c>
      <c r="F19" s="77">
        <f t="shared" si="0"/>
        <v>1006</v>
      </c>
      <c r="G19" s="58">
        <f>F19/F27</f>
        <v>0.016669635496712885</v>
      </c>
    </row>
    <row r="20" spans="1:7" ht="15.75" customHeight="1">
      <c r="A20" s="50" t="s">
        <v>46</v>
      </c>
      <c r="B20" s="55">
        <f>'aliens by district'!H20</f>
        <v>1295</v>
      </c>
      <c r="C20" s="55">
        <f>'aliens by district'!H57</f>
        <v>1364</v>
      </c>
      <c r="D20" s="55">
        <f>'aliens by district'!H94</f>
        <v>1317</v>
      </c>
      <c r="E20" s="55">
        <f>'aliens by district'!H131</f>
        <v>1364</v>
      </c>
      <c r="F20" s="77">
        <f t="shared" si="0"/>
        <v>1335</v>
      </c>
      <c r="G20" s="58">
        <f>F20/F27</f>
        <v>0.022121235972278032</v>
      </c>
    </row>
    <row r="21" spans="1:7" ht="15.75" customHeight="1">
      <c r="A21" s="50" t="s">
        <v>47</v>
      </c>
      <c r="B21" s="55">
        <f>'aliens by district'!H21</f>
        <v>668</v>
      </c>
      <c r="C21" s="55">
        <f>'aliens by district'!H58</f>
        <v>677</v>
      </c>
      <c r="D21" s="55">
        <f>'aliens by district'!H95</f>
        <v>614</v>
      </c>
      <c r="E21" s="55">
        <f>'aliens by district'!H132</f>
        <v>670</v>
      </c>
      <c r="F21" s="77">
        <f t="shared" si="0"/>
        <v>657.25</v>
      </c>
      <c r="G21" s="58">
        <f>F21/F27</f>
        <v>0.010890773290471712</v>
      </c>
    </row>
    <row r="22" spans="1:7" s="11" customFormat="1" ht="22.5" customHeight="1">
      <c r="A22" s="50" t="s">
        <v>48</v>
      </c>
      <c r="B22" s="55">
        <f>'aliens by district'!H22</f>
        <v>1091</v>
      </c>
      <c r="C22" s="55">
        <f>'aliens by district'!H59</f>
        <v>1087</v>
      </c>
      <c r="D22" s="55">
        <f>'aliens by district'!H96</f>
        <v>1077</v>
      </c>
      <c r="E22" s="55">
        <f>'aliens by district'!H133</f>
        <v>1074</v>
      </c>
      <c r="F22" s="77">
        <f t="shared" si="0"/>
        <v>1082.25</v>
      </c>
      <c r="G22" s="58">
        <f>F22/F27</f>
        <v>0.017933114330335505</v>
      </c>
    </row>
    <row r="23" spans="1:7" s="11" customFormat="1" ht="15.75" customHeight="1">
      <c r="A23" s="51" t="s">
        <v>49</v>
      </c>
      <c r="B23" s="55">
        <f>'aliens by district'!H23</f>
        <v>707</v>
      </c>
      <c r="C23" s="55">
        <f>'aliens by district'!H60</f>
        <v>697</v>
      </c>
      <c r="D23" s="55">
        <f>'aliens by district'!H97</f>
        <v>662</v>
      </c>
      <c r="E23" s="55">
        <f>'aliens by district'!H134</f>
        <v>707</v>
      </c>
      <c r="F23" s="77">
        <f t="shared" si="0"/>
        <v>693.25</v>
      </c>
      <c r="G23" s="58">
        <f>F23/F27</f>
        <v>0.011487301002083705</v>
      </c>
    </row>
    <row r="24" spans="1:7" ht="15.75" customHeight="1">
      <c r="A24" s="51" t="s">
        <v>50</v>
      </c>
      <c r="B24" s="55">
        <f>'aliens by district'!H24</f>
        <v>903</v>
      </c>
      <c r="C24" s="55">
        <f>'aliens by district'!H61</f>
        <v>906</v>
      </c>
      <c r="D24" s="55">
        <f>'aliens by district'!H98</f>
        <v>925</v>
      </c>
      <c r="E24" s="55">
        <f>'aliens by district'!H135</f>
        <v>932</v>
      </c>
      <c r="F24" s="77">
        <f t="shared" si="0"/>
        <v>916.5</v>
      </c>
      <c r="G24" s="58">
        <f>F24/F27</f>
        <v>0.015186601324788626</v>
      </c>
    </row>
    <row r="25" spans="1:7" ht="15.75" customHeight="1">
      <c r="A25" s="51" t="s">
        <v>51</v>
      </c>
      <c r="B25" s="55">
        <f>'aliens by district'!H25</f>
        <v>25978</v>
      </c>
      <c r="C25" s="55">
        <f>'aliens by district'!H62</f>
        <v>25966</v>
      </c>
      <c r="D25" s="55">
        <f>'aliens by district'!H99</f>
        <v>25765</v>
      </c>
      <c r="E25" s="55">
        <f>'aliens by district'!H136</f>
        <v>25493</v>
      </c>
      <c r="F25" s="77">
        <f t="shared" si="0"/>
        <v>25800.5</v>
      </c>
      <c r="G25" s="58">
        <f>F25/F27</f>
        <v>0.42751981176236653</v>
      </c>
    </row>
    <row r="26" spans="1:7" ht="15.75" customHeight="1" thickBot="1">
      <c r="A26" s="52" t="s">
        <v>52</v>
      </c>
      <c r="B26" s="56">
        <f>'aliens by district'!H26</f>
        <v>95</v>
      </c>
      <c r="C26" s="56">
        <f>'aliens by district'!H63</f>
        <v>95</v>
      </c>
      <c r="D26" s="56">
        <f>'aliens by district'!H100</f>
        <v>96</v>
      </c>
      <c r="E26" s="55">
        <f>'aliens by district'!H137</f>
        <v>101</v>
      </c>
      <c r="F26" s="77">
        <f t="shared" si="0"/>
        <v>96.75</v>
      </c>
      <c r="G26" s="71">
        <f>F26/F27</f>
        <v>0.001603168224957228</v>
      </c>
    </row>
    <row r="27" spans="1:8" ht="16.5" customHeight="1" thickBot="1">
      <c r="A27" s="31" t="s">
        <v>0</v>
      </c>
      <c r="B27" s="74">
        <f>'aliens by district'!H27</f>
        <v>60533</v>
      </c>
      <c r="C27" s="57">
        <f>'aliens by district'!H64</f>
        <v>60781</v>
      </c>
      <c r="D27" s="57">
        <f>'aliens by district'!H101</f>
        <v>60371</v>
      </c>
      <c r="E27" s="57">
        <f>'aliens by district'!H138</f>
        <v>59712</v>
      </c>
      <c r="F27" s="57">
        <f>(B27+C27+D27+E27)/4</f>
        <v>60349.25</v>
      </c>
      <c r="G27" s="59">
        <f>SUM(G5:G26)</f>
        <v>1.0000000000000002</v>
      </c>
      <c r="H27" s="20"/>
    </row>
    <row r="28" spans="1:8" ht="16.5" customHeight="1">
      <c r="A28" s="62"/>
      <c r="B28" s="67"/>
      <c r="C28" s="67"/>
      <c r="D28" s="67"/>
      <c r="E28" s="67"/>
      <c r="F28" s="67"/>
      <c r="G28" s="68"/>
      <c r="H28" s="20"/>
    </row>
    <row r="29" spans="1:8" ht="16.5" customHeight="1">
      <c r="A29" s="15" t="s">
        <v>27</v>
      </c>
      <c r="B29" s="67"/>
      <c r="C29" s="67"/>
      <c r="D29" s="67"/>
      <c r="E29" s="67"/>
      <c r="F29" s="67"/>
      <c r="G29" s="68"/>
      <c r="H29" s="20"/>
    </row>
    <row r="30" spans="1:8" ht="13.5" customHeight="1">
      <c r="A30" s="88"/>
      <c r="B30" s="88"/>
      <c r="C30" s="88"/>
      <c r="D30" s="88"/>
      <c r="E30" s="88"/>
      <c r="F30" s="88"/>
      <c r="G30" s="88"/>
      <c r="H30" s="22"/>
    </row>
    <row r="31" spans="1:8" ht="12.75">
      <c r="A31" s="89" t="s">
        <v>87</v>
      </c>
      <c r="B31" s="89"/>
      <c r="C31" s="89"/>
      <c r="D31" s="89"/>
      <c r="E31" s="89"/>
      <c r="F31" s="89"/>
      <c r="G31" s="89"/>
      <c r="H31" s="17"/>
    </row>
    <row r="32" spans="1:7" ht="12.75">
      <c r="A32" s="89"/>
      <c r="B32" s="89"/>
      <c r="C32" s="89"/>
      <c r="D32" s="89"/>
      <c r="E32" s="89"/>
      <c r="F32" s="89"/>
      <c r="G32" s="89"/>
    </row>
    <row r="33" spans="1:7" ht="12.75">
      <c r="A33" s="17"/>
      <c r="B33" s="17"/>
      <c r="C33" s="17"/>
      <c r="D33" s="17"/>
      <c r="E33" s="17"/>
      <c r="F33" s="17"/>
      <c r="G33" s="17"/>
    </row>
    <row r="34" spans="4:6" ht="12.75">
      <c r="D34" s="92"/>
      <c r="E34" s="92"/>
      <c r="F34" s="92"/>
    </row>
    <row r="35" spans="1:7" ht="12.75">
      <c r="A35" s="3" t="s">
        <v>7</v>
      </c>
      <c r="E35" s="92"/>
      <c r="F35" s="92"/>
      <c r="G35" s="92"/>
    </row>
    <row r="36" spans="1:7" ht="12.75">
      <c r="A36" s="3"/>
      <c r="E36" s="87"/>
      <c r="F36" s="87"/>
      <c r="G36" s="87"/>
    </row>
    <row r="37" spans="1:7" ht="12.75">
      <c r="A37" s="25" t="s">
        <v>70</v>
      </c>
      <c r="E37" s="18" t="s">
        <v>8</v>
      </c>
      <c r="F37" s="18"/>
      <c r="G37" s="18"/>
    </row>
    <row r="38" spans="1:7" ht="12.75">
      <c r="A38" s="14">
        <v>41046</v>
      </c>
      <c r="E38" s="12" t="s">
        <v>6</v>
      </c>
      <c r="F38" s="12"/>
      <c r="G38" s="12"/>
    </row>
  </sheetData>
  <sheetProtection/>
  <mergeCells count="7">
    <mergeCell ref="E35:G35"/>
    <mergeCell ref="E36:G36"/>
    <mergeCell ref="A1:G1"/>
    <mergeCell ref="A2:G2"/>
    <mergeCell ref="A30:G30"/>
    <mergeCell ref="A31:G32"/>
    <mergeCell ref="D34:F34"/>
  </mergeCells>
  <printOptions/>
  <pageMargins left="0" right="0" top="0" bottom="0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rgeorghiou</cp:lastModifiedBy>
  <cp:lastPrinted>2012-05-24T10:55:35Z</cp:lastPrinted>
  <dcterms:created xsi:type="dcterms:W3CDTF">2000-01-11T11:31:22Z</dcterms:created>
  <dcterms:modified xsi:type="dcterms:W3CDTF">2012-06-05T07:20:23Z</dcterms:modified>
  <cp:category/>
  <cp:version/>
  <cp:contentType/>
  <cp:contentStatus/>
</cp:coreProperties>
</file>