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1295" windowHeight="63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4" i="1"/>
  <c r="I7"/>
  <c r="I15"/>
  <c r="I10"/>
  <c r="H15"/>
  <c r="H10"/>
  <c r="C15"/>
  <c r="B15"/>
  <c r="C10"/>
  <c r="C17" s="1"/>
  <c r="B10"/>
  <c r="B17" s="1"/>
  <c r="B19" s="1"/>
  <c r="C4" s="1"/>
  <c r="C19" s="1"/>
  <c r="D4" s="1"/>
  <c r="E15"/>
  <c r="D15"/>
  <c r="E10"/>
  <c r="E17" s="1"/>
  <c r="D10"/>
  <c r="D17" s="1"/>
  <c r="G15"/>
  <c r="F15"/>
  <c r="G10"/>
  <c r="G17" s="1"/>
  <c r="F10"/>
  <c r="I17" l="1"/>
  <c r="F17"/>
  <c r="H17"/>
  <c r="D19"/>
  <c r="E4" s="1"/>
  <c r="E19" s="1"/>
  <c r="F4" s="1"/>
  <c r="F19" s="1"/>
  <c r="G4" s="1"/>
  <c r="G19" s="1"/>
  <c r="H4" s="1"/>
  <c r="H19" l="1"/>
  <c r="I4" s="1"/>
  <c r="I19" s="1"/>
</calcChain>
</file>

<file path=xl/sharedStrings.xml><?xml version="1.0" encoding="utf-8"?>
<sst xmlns="http://schemas.openxmlformats.org/spreadsheetml/2006/main" count="40" uniqueCount="40">
  <si>
    <t>01/01/2011 - 12/04/2011</t>
  </si>
  <si>
    <t>13/04/2011 - 12/07/2011</t>
  </si>
  <si>
    <t>13/07/2011 - 08/11/2011</t>
  </si>
  <si>
    <t>09/11/2011 - 13/12/2011</t>
  </si>
  <si>
    <t>14/12/2011 - 31/12/2011</t>
  </si>
  <si>
    <t>YEAR</t>
  </si>
  <si>
    <t>Reserve at the beginning of the year</t>
  </si>
  <si>
    <t>Income:</t>
  </si>
  <si>
    <t>Contributions (transfer of 16,6% of contributions to Redundancy Fund)</t>
  </si>
  <si>
    <t>Interest*</t>
  </si>
  <si>
    <t>Total Income</t>
  </si>
  <si>
    <t>Expenditure:</t>
  </si>
  <si>
    <t>Commission (collection of contribution to HRDA)</t>
  </si>
  <si>
    <t>Payments</t>
  </si>
  <si>
    <t>Administrative and operational expenses</t>
  </si>
  <si>
    <t>Total Payment</t>
  </si>
  <si>
    <t>Surplus / Deficit</t>
  </si>
  <si>
    <t>Reserve at the end of the year</t>
  </si>
  <si>
    <t>* Interest for 2011:</t>
  </si>
  <si>
    <t>weighted average for 2011:</t>
  </si>
  <si>
    <t>Source: Treasury of Social Insurance Services</t>
  </si>
  <si>
    <t>STATISTICS SECTION</t>
  </si>
  <si>
    <t>SOCIAL INSURANCE SERVICES</t>
  </si>
  <si>
    <t>2006 (€)</t>
  </si>
  <si>
    <t>2007 (€)</t>
  </si>
  <si>
    <t>2008 (€)</t>
  </si>
  <si>
    <t>2009 (€)</t>
  </si>
  <si>
    <t>2010 (€)</t>
  </si>
  <si>
    <t>2011 (€)</t>
  </si>
  <si>
    <t>2012 (€) preliminary</t>
  </si>
  <si>
    <t>2013 (€) preliminary</t>
  </si>
  <si>
    <t>Final Accounts of Insolvency Fund 2006 - 2013</t>
  </si>
  <si>
    <t>Interest for 2012:</t>
  </si>
  <si>
    <t>01/01/2012-10/07/2012</t>
  </si>
  <si>
    <t>11/07/2012-31/12/2012</t>
  </si>
  <si>
    <t>weighted average for 2012:</t>
  </si>
  <si>
    <t>Interest for 2013:</t>
  </si>
  <si>
    <t>01/01/2013-07/05/2013</t>
  </si>
  <si>
    <t>08/05/2013-31/12/2013</t>
  </si>
  <si>
    <t>weighted average for 2013:</t>
  </si>
</sst>
</file>

<file path=xl/styles.xml><?xml version="1.0" encoding="utf-8"?>
<styleSheet xmlns="http://schemas.openxmlformats.org/spreadsheetml/2006/main">
  <numFmts count="3">
    <numFmt numFmtId="164" formatCode="#,##0\ &quot;€&quot;;[Red]\-#,##0\ &quot;€&quot;"/>
    <numFmt numFmtId="165" formatCode="_-* #,##0\ _€_-;\-* #,##0\ _€_-;_-* &quot;-&quot;\ _€_-;_-@_-"/>
    <numFmt numFmtId="166" formatCode="[$-409]dd\-mmm\-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10" fontId="1" fillId="0" borderId="0" xfId="0" applyNumberFormat="1" applyFont="1"/>
    <xf numFmtId="166" fontId="0" fillId="0" borderId="0" xfId="0" applyNumberFormat="1" applyAlignment="1">
      <alignment horizontal="left" wrapText="1"/>
    </xf>
    <xf numFmtId="165" fontId="0" fillId="0" borderId="1" xfId="0" applyNumberFormat="1" applyBorder="1" applyAlignment="1">
      <alignment wrapText="1"/>
    </xf>
    <xf numFmtId="0" fontId="1" fillId="0" borderId="2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3" fontId="0" fillId="0" borderId="6" xfId="0" applyNumberFormat="1" applyBorder="1"/>
    <xf numFmtId="0" fontId="0" fillId="0" borderId="6" xfId="0" applyBorder="1"/>
    <xf numFmtId="0" fontId="1" fillId="0" borderId="5" xfId="0" applyFont="1" applyBorder="1" applyAlignment="1">
      <alignment wrapText="1"/>
    </xf>
    <xf numFmtId="165" fontId="0" fillId="0" borderId="6" xfId="0" applyNumberFormat="1" applyBorder="1"/>
    <xf numFmtId="0" fontId="0" fillId="0" borderId="7" xfId="0" applyBorder="1" applyAlignment="1">
      <alignment wrapText="1"/>
    </xf>
    <xf numFmtId="3" fontId="0" fillId="0" borderId="8" xfId="0" applyNumberFormat="1" applyBorder="1"/>
    <xf numFmtId="3" fontId="0" fillId="0" borderId="9" xfId="0" applyNumberFormat="1" applyBorder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1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/>
    <xf numFmtId="0" fontId="0" fillId="0" borderId="11" xfId="0" applyBorder="1"/>
    <xf numFmtId="165" fontId="0" fillId="0" borderId="11" xfId="0" applyNumberFormat="1" applyBorder="1"/>
    <xf numFmtId="3" fontId="0" fillId="0" borderId="12" xfId="0" applyNumberFormat="1" applyBorder="1"/>
    <xf numFmtId="0" fontId="1" fillId="0" borderId="0" xfId="0" applyFont="1"/>
    <xf numFmtId="16" fontId="0" fillId="0" borderId="0" xfId="0" applyNumberFormat="1"/>
    <xf numFmtId="0" fontId="1" fillId="0" borderId="0" xfId="0" applyFont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10" workbookViewId="0">
      <selection activeCell="A29" sqref="A29:XFD29"/>
    </sheetView>
  </sheetViews>
  <sheetFormatPr defaultRowHeight="15"/>
  <cols>
    <col min="1" max="1" width="38.85546875" style="1" customWidth="1"/>
    <col min="2" max="2" width="10.7109375" style="1" customWidth="1"/>
    <col min="3" max="3" width="11.42578125" style="1" customWidth="1"/>
    <col min="4" max="5" width="10.28515625" bestFit="1" customWidth="1"/>
    <col min="6" max="7" width="11.140625" bestFit="1" customWidth="1"/>
    <col min="8" max="8" width="13.7109375" customWidth="1"/>
    <col min="9" max="9" width="11.28515625" bestFit="1" customWidth="1"/>
  </cols>
  <sheetData>
    <row r="1" spans="1:9" ht="17.25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</row>
    <row r="2" spans="1:9" ht="15.75" thickBot="1"/>
    <row r="3" spans="1:9" ht="30.75" customHeight="1">
      <c r="A3" s="12" t="s">
        <v>5</v>
      </c>
      <c r="B3" s="13" t="s">
        <v>23</v>
      </c>
      <c r="C3" s="13" t="s">
        <v>24</v>
      </c>
      <c r="D3" s="13" t="s">
        <v>25</v>
      </c>
      <c r="E3" s="13" t="s">
        <v>26</v>
      </c>
      <c r="F3" s="13" t="s">
        <v>27</v>
      </c>
      <c r="G3" s="13" t="s">
        <v>28</v>
      </c>
      <c r="H3" s="26" t="s">
        <v>29</v>
      </c>
      <c r="I3" s="14" t="s">
        <v>30</v>
      </c>
    </row>
    <row r="4" spans="1:9">
      <c r="A4" s="15" t="s">
        <v>6</v>
      </c>
      <c r="B4" s="7">
        <v>44267642</v>
      </c>
      <c r="C4" s="8">
        <f>B19</f>
        <v>55900413</v>
      </c>
      <c r="D4" s="8">
        <f>C19</f>
        <v>69220909</v>
      </c>
      <c r="E4" s="8">
        <f>D19</f>
        <v>84108437</v>
      </c>
      <c r="F4" s="8">
        <f t="shared" ref="F4:I4" si="0">E19</f>
        <v>97918163</v>
      </c>
      <c r="G4" s="8">
        <f t="shared" si="0"/>
        <v>112177580</v>
      </c>
      <c r="H4" s="27">
        <f t="shared" si="0"/>
        <v>127044431</v>
      </c>
      <c r="I4" s="16">
        <f t="shared" si="0"/>
        <v>141305747</v>
      </c>
    </row>
    <row r="5" spans="1:9">
      <c r="A5" s="15"/>
      <c r="B5" s="7"/>
      <c r="C5" s="7"/>
      <c r="D5" s="5"/>
      <c r="E5" s="6"/>
      <c r="F5" s="6"/>
      <c r="G5" s="6"/>
      <c r="H5" s="28"/>
      <c r="I5" s="17"/>
    </row>
    <row r="6" spans="1:9">
      <c r="A6" s="15" t="s">
        <v>7</v>
      </c>
      <c r="B6" s="7"/>
      <c r="C6" s="7"/>
      <c r="D6" s="5"/>
      <c r="E6" s="6"/>
      <c r="F6" s="6"/>
      <c r="G6" s="6"/>
      <c r="H6" s="28"/>
      <c r="I6" s="17"/>
    </row>
    <row r="7" spans="1:9" ht="30.75" customHeight="1">
      <c r="A7" s="15" t="s">
        <v>8</v>
      </c>
      <c r="B7" s="7">
        <v>10044359</v>
      </c>
      <c r="C7" s="7">
        <v>11138680</v>
      </c>
      <c r="D7" s="7">
        <v>12601267</v>
      </c>
      <c r="E7" s="8">
        <v>13372277</v>
      </c>
      <c r="F7" s="8">
        <v>13867152</v>
      </c>
      <c r="G7" s="8">
        <v>14202233</v>
      </c>
      <c r="H7" s="27">
        <v>13892293</v>
      </c>
      <c r="I7" s="16">
        <f>12650216.42</f>
        <v>12650216.42</v>
      </c>
    </row>
    <row r="8" spans="1:9" ht="27.75" customHeight="1">
      <c r="A8" s="15" t="s">
        <v>12</v>
      </c>
      <c r="B8" s="11">
        <v>0</v>
      </c>
      <c r="C8" s="11">
        <v>0</v>
      </c>
      <c r="D8" s="7">
        <v>321</v>
      </c>
      <c r="E8" s="8">
        <v>432</v>
      </c>
      <c r="F8" s="8">
        <v>491</v>
      </c>
      <c r="G8" s="8">
        <v>591</v>
      </c>
      <c r="H8" s="27">
        <v>663</v>
      </c>
      <c r="I8" s="16">
        <v>722.51</v>
      </c>
    </row>
    <row r="9" spans="1:9">
      <c r="A9" s="15" t="s">
        <v>9</v>
      </c>
      <c r="B9" s="7">
        <v>1685412</v>
      </c>
      <c r="C9" s="7">
        <v>2190473</v>
      </c>
      <c r="D9" s="7">
        <v>2323848</v>
      </c>
      <c r="E9" s="8">
        <v>628855</v>
      </c>
      <c r="F9" s="8">
        <v>476173</v>
      </c>
      <c r="G9" s="8">
        <v>790368</v>
      </c>
      <c r="H9" s="27">
        <v>436280</v>
      </c>
      <c r="I9" s="16">
        <v>88431.95</v>
      </c>
    </row>
    <row r="10" spans="1:9">
      <c r="A10" s="18" t="s">
        <v>10</v>
      </c>
      <c r="B10" s="8">
        <f t="shared" ref="B10:C10" si="1">SUM(B7:B9)</f>
        <v>11729771</v>
      </c>
      <c r="C10" s="8">
        <f t="shared" si="1"/>
        <v>13329153</v>
      </c>
      <c r="D10" s="8">
        <f>SUM(D7:D9)</f>
        <v>14925436</v>
      </c>
      <c r="E10" s="8">
        <f>SUM(E7:E9)</f>
        <v>14001564</v>
      </c>
      <c r="F10" s="8">
        <f>SUM(F7:F9)</f>
        <v>14343816</v>
      </c>
      <c r="G10" s="8">
        <f>SUM(G7:G9)</f>
        <v>14993192</v>
      </c>
      <c r="H10" s="27">
        <f>SUM(H7:H9)</f>
        <v>14329236</v>
      </c>
      <c r="I10" s="16">
        <f>SUM(I7:I9)</f>
        <v>12739370.879999999</v>
      </c>
    </row>
    <row r="11" spans="1:9">
      <c r="A11" s="15"/>
      <c r="B11" s="7"/>
      <c r="C11" s="7"/>
      <c r="D11" s="7"/>
      <c r="E11" s="8"/>
      <c r="F11" s="6"/>
      <c r="G11" s="6"/>
      <c r="H11" s="28"/>
      <c r="I11" s="17"/>
    </row>
    <row r="12" spans="1:9">
      <c r="A12" s="15" t="s">
        <v>11</v>
      </c>
      <c r="B12" s="7"/>
      <c r="C12" s="7"/>
      <c r="D12" s="7"/>
      <c r="E12" s="8"/>
      <c r="F12" s="6"/>
      <c r="G12" s="6"/>
      <c r="H12" s="28"/>
      <c r="I12" s="17"/>
    </row>
    <row r="13" spans="1:9">
      <c r="A13" s="15" t="s">
        <v>13</v>
      </c>
      <c r="B13" s="7">
        <v>96146</v>
      </c>
      <c r="C13" s="7">
        <v>7803</v>
      </c>
      <c r="D13" s="7">
        <v>1910</v>
      </c>
      <c r="E13" s="8">
        <v>145542</v>
      </c>
      <c r="F13" s="8">
        <v>28568</v>
      </c>
      <c r="G13" s="8">
        <v>60226</v>
      </c>
      <c r="H13" s="29">
        <v>0</v>
      </c>
      <c r="I13" s="19">
        <v>625</v>
      </c>
    </row>
    <row r="14" spans="1:9">
      <c r="A14" s="15" t="s">
        <v>14</v>
      </c>
      <c r="B14" s="7">
        <v>854</v>
      </c>
      <c r="C14" s="7">
        <v>854</v>
      </c>
      <c r="D14" s="7">
        <v>35998</v>
      </c>
      <c r="E14" s="8">
        <v>46296</v>
      </c>
      <c r="F14" s="8">
        <v>55831</v>
      </c>
      <c r="G14" s="8">
        <v>66115</v>
      </c>
      <c r="H14" s="27">
        <v>67920</v>
      </c>
      <c r="I14" s="16">
        <f>1600+7244.95+47238.38</f>
        <v>56083.33</v>
      </c>
    </row>
    <row r="15" spans="1:9">
      <c r="A15" s="18" t="s">
        <v>15</v>
      </c>
      <c r="B15" s="8">
        <f t="shared" ref="B15:C15" si="2">SUM(B13:B14)</f>
        <v>97000</v>
      </c>
      <c r="C15" s="8">
        <f t="shared" si="2"/>
        <v>8657</v>
      </c>
      <c r="D15" s="8">
        <f>SUM(D13:D14)</f>
        <v>37908</v>
      </c>
      <c r="E15" s="8">
        <f>SUM(E13:E14)</f>
        <v>191838</v>
      </c>
      <c r="F15" s="8">
        <f>SUM(F13:F14)</f>
        <v>84399</v>
      </c>
      <c r="G15" s="8">
        <f>SUM(G13:G14)</f>
        <v>126341</v>
      </c>
      <c r="H15" s="27">
        <f>SUM(H13:H14)</f>
        <v>67920</v>
      </c>
      <c r="I15" s="16">
        <f>SUM(I13:I14)</f>
        <v>56708.33</v>
      </c>
    </row>
    <row r="16" spans="1:9">
      <c r="A16" s="15"/>
      <c r="B16" s="7"/>
      <c r="C16" s="7"/>
      <c r="D16" s="5"/>
      <c r="E16" s="6"/>
      <c r="F16" s="6"/>
      <c r="G16" s="6"/>
      <c r="H16" s="28"/>
      <c r="I16" s="17"/>
    </row>
    <row r="17" spans="1:9">
      <c r="A17" s="15" t="s">
        <v>16</v>
      </c>
      <c r="B17" s="8">
        <f t="shared" ref="B17:C17" si="3">B10-B15</f>
        <v>11632771</v>
      </c>
      <c r="C17" s="8">
        <f t="shared" si="3"/>
        <v>13320496</v>
      </c>
      <c r="D17" s="8">
        <f>D10-D15</f>
        <v>14887528</v>
      </c>
      <c r="E17" s="8">
        <f>E10-E15</f>
        <v>13809726</v>
      </c>
      <c r="F17" s="8">
        <f>F10-F15</f>
        <v>14259417</v>
      </c>
      <c r="G17" s="8">
        <f>G10-G15</f>
        <v>14866851</v>
      </c>
      <c r="H17" s="27">
        <f>H10-H15</f>
        <v>14261316</v>
      </c>
      <c r="I17" s="16">
        <f>I10-I15</f>
        <v>12682662.549999999</v>
      </c>
    </row>
    <row r="18" spans="1:9">
      <c r="A18" s="15"/>
      <c r="B18" s="7"/>
      <c r="C18" s="7"/>
      <c r="D18" s="5"/>
      <c r="E18" s="6"/>
      <c r="F18" s="6"/>
      <c r="G18" s="6"/>
      <c r="H18" s="28"/>
      <c r="I18" s="17"/>
    </row>
    <row r="19" spans="1:9" ht="15.75" thickBot="1">
      <c r="A19" s="20" t="s">
        <v>17</v>
      </c>
      <c r="B19" s="21">
        <f t="shared" ref="B19:C19" si="4">B4+B17</f>
        <v>55900413</v>
      </c>
      <c r="C19" s="21">
        <f t="shared" si="4"/>
        <v>69220909</v>
      </c>
      <c r="D19" s="21">
        <f>D4+D17</f>
        <v>84108437</v>
      </c>
      <c r="E19" s="21">
        <f>E4+E17</f>
        <v>97918163</v>
      </c>
      <c r="F19" s="21">
        <f>F4+F17</f>
        <v>112177580</v>
      </c>
      <c r="G19" s="21">
        <f>G4+G17</f>
        <v>127044431</v>
      </c>
      <c r="H19" s="30">
        <f>H4+H17</f>
        <v>141305747</v>
      </c>
      <c r="I19" s="22">
        <f>I4+I17</f>
        <v>153988409.55000001</v>
      </c>
    </row>
    <row r="21" spans="1:9">
      <c r="A21" s="4" t="s">
        <v>18</v>
      </c>
      <c r="B21" s="4"/>
      <c r="C21" s="4"/>
      <c r="D21" s="31" t="s">
        <v>32</v>
      </c>
    </row>
    <row r="22" spans="1:9">
      <c r="A22" s="1" t="s">
        <v>0</v>
      </c>
      <c r="B22" s="3">
        <v>5.0000000000000001E-3</v>
      </c>
      <c r="D22" t="s">
        <v>33</v>
      </c>
      <c r="G22" s="3">
        <v>5.0000000000000001E-3</v>
      </c>
    </row>
    <row r="23" spans="1:9">
      <c r="A23" s="2" t="s">
        <v>1</v>
      </c>
      <c r="B23" s="3">
        <v>7.4999999999999997E-3</v>
      </c>
      <c r="C23" s="2"/>
      <c r="D23" s="32" t="s">
        <v>34</v>
      </c>
      <c r="G23" s="3">
        <v>2.5000000000000001E-3</v>
      </c>
    </row>
    <row r="24" spans="1:9">
      <c r="A24" s="1" t="s">
        <v>2</v>
      </c>
      <c r="B24" s="3">
        <v>0.01</v>
      </c>
      <c r="D24" s="33" t="s">
        <v>35</v>
      </c>
      <c r="G24" s="9">
        <v>3.8E-3</v>
      </c>
    </row>
    <row r="25" spans="1:9">
      <c r="A25" s="1" t="s">
        <v>3</v>
      </c>
      <c r="B25" s="3">
        <v>7.4999999999999997E-3</v>
      </c>
      <c r="D25" s="31" t="s">
        <v>36</v>
      </c>
    </row>
    <row r="26" spans="1:9">
      <c r="A26" s="1" t="s">
        <v>4</v>
      </c>
      <c r="B26" s="3">
        <v>5.0000000000000001E-3</v>
      </c>
      <c r="D26" s="34" t="s">
        <v>37</v>
      </c>
      <c r="G26" s="3">
        <v>2.5000000000000001E-3</v>
      </c>
    </row>
    <row r="27" spans="1:9">
      <c r="A27" s="4" t="s">
        <v>19</v>
      </c>
      <c r="B27" s="9">
        <v>7.4999999999999997E-3</v>
      </c>
      <c r="C27" s="4"/>
      <c r="D27" t="s">
        <v>38</v>
      </c>
      <c r="G27" s="3">
        <v>0</v>
      </c>
    </row>
    <row r="28" spans="1:9">
      <c r="D28" s="33" t="s">
        <v>39</v>
      </c>
      <c r="G28" s="9">
        <v>8.9999999999999998E-4</v>
      </c>
    </row>
    <row r="29" spans="1:9">
      <c r="D29" s="33"/>
      <c r="G29" s="9"/>
    </row>
    <row r="30" spans="1:9">
      <c r="A30" s="23" t="s">
        <v>20</v>
      </c>
      <c r="B30" s="23"/>
      <c r="C30" s="23"/>
      <c r="D30" s="23"/>
      <c r="E30" s="23"/>
      <c r="F30" s="23"/>
      <c r="G30" s="23"/>
    </row>
    <row r="32" spans="1:9">
      <c r="D32" s="1"/>
      <c r="E32" s="1"/>
      <c r="F32" s="24" t="s">
        <v>21</v>
      </c>
      <c r="G32" s="24"/>
      <c r="H32" s="24"/>
      <c r="I32" s="24"/>
    </row>
    <row r="33" spans="1:9">
      <c r="A33" s="10">
        <v>41687</v>
      </c>
      <c r="B33" s="10"/>
      <c r="C33" s="10"/>
      <c r="D33" s="10"/>
      <c r="E33" s="10"/>
      <c r="F33" s="24" t="s">
        <v>22</v>
      </c>
      <c r="G33" s="24"/>
      <c r="H33" s="24"/>
      <c r="I33" s="24"/>
    </row>
  </sheetData>
  <mergeCells count="4">
    <mergeCell ref="A30:G30"/>
    <mergeCell ref="F32:I32"/>
    <mergeCell ref="F33:I33"/>
    <mergeCell ref="A1:I1"/>
  </mergeCell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mchrysostomou</cp:lastModifiedBy>
  <cp:lastPrinted>2014-02-17T08:39:24Z</cp:lastPrinted>
  <dcterms:created xsi:type="dcterms:W3CDTF">2012-08-29T10:15:14Z</dcterms:created>
  <dcterms:modified xsi:type="dcterms:W3CDTF">2014-02-17T08:39:43Z</dcterms:modified>
</cp:coreProperties>
</file>