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Lay-off records\"/>
    </mc:Choice>
  </mc:AlternateContent>
  <bookViews>
    <workbookView xWindow="0" yWindow="0" windowWidth="12000" windowHeight="5235" firstSheet="1" activeTab="2"/>
  </bookViews>
  <sheets>
    <sheet name="Chart Total" sheetId="6" r:id="rId1"/>
    <sheet name="amount total" sheetId="7" r:id="rId2"/>
    <sheet name="Total" sheetId="4" r:id="rId3"/>
    <sheet name="Chart ΞΕΝ" sheetId="8" r:id="rId4"/>
    <sheet name="amount ΞΕΝ" sheetId="9" r:id="rId5"/>
    <sheet name="ΞΕΝ" sheetId="3" r:id="rId6"/>
    <sheet name="Chart ΑΝΑ" sheetId="10" r:id="rId7"/>
    <sheet name="amount ΑΝΑ" sheetId="11" r:id="rId8"/>
    <sheet name="ΑΝΑ" sheetId="2" r:id="rId9"/>
  </sheets>
  <definedNames>
    <definedName name="_xlnm.Print_Area" localSheetId="5">ΞΕΝ!$A$1:$G$45</definedName>
  </definedNames>
  <calcPr calcId="152511"/>
</workbook>
</file>

<file path=xl/calcChain.xml><?xml version="1.0" encoding="utf-8"?>
<calcChain xmlns="http://schemas.openxmlformats.org/spreadsheetml/2006/main">
  <c r="G25" i="3" l="1"/>
  <c r="G26" i="3"/>
  <c r="G24" i="3"/>
  <c r="D25" i="3"/>
  <c r="D26" i="3"/>
  <c r="D24" i="3"/>
  <c r="G17" i="3"/>
  <c r="G16" i="3"/>
  <c r="G15" i="3"/>
  <c r="D16" i="3"/>
  <c r="D17" i="3"/>
  <c r="D15" i="3"/>
  <c r="G7" i="3"/>
  <c r="G8" i="3"/>
  <c r="G9" i="3"/>
  <c r="G6" i="3"/>
  <c r="D7" i="3"/>
  <c r="D8" i="3"/>
  <c r="D9" i="3"/>
  <c r="D6" i="3"/>
  <c r="F34" i="3"/>
  <c r="F35" i="3"/>
  <c r="F36" i="3"/>
  <c r="F33" i="3"/>
  <c r="C34" i="3"/>
  <c r="C35" i="3"/>
  <c r="C36" i="3"/>
  <c r="C33" i="3"/>
  <c r="F28" i="3"/>
  <c r="C28" i="3"/>
  <c r="C19" i="3"/>
  <c r="D19" i="3" s="1"/>
  <c r="F10" i="3"/>
  <c r="C10" i="3"/>
  <c r="D10" i="3" s="1"/>
  <c r="F25" i="4"/>
  <c r="G25" i="4" s="1"/>
  <c r="F26" i="4"/>
  <c r="F27" i="4"/>
  <c r="C25" i="4"/>
  <c r="C26" i="4"/>
  <c r="C27" i="4"/>
  <c r="F24" i="4"/>
  <c r="C24" i="4"/>
  <c r="F16" i="4"/>
  <c r="F17" i="4"/>
  <c r="F18" i="4"/>
  <c r="C16" i="4"/>
  <c r="C17" i="4"/>
  <c r="C18" i="4"/>
  <c r="F15" i="4"/>
  <c r="C15" i="4"/>
  <c r="F7" i="4"/>
  <c r="F8" i="4"/>
  <c r="F9" i="4"/>
  <c r="C7" i="4"/>
  <c r="C8" i="4"/>
  <c r="C9" i="4"/>
  <c r="F6" i="4"/>
  <c r="C6" i="4"/>
  <c r="F34" i="2"/>
  <c r="F35" i="2"/>
  <c r="F33" i="2"/>
  <c r="F32" i="2"/>
  <c r="G32" i="2" s="1"/>
  <c r="G6" i="2"/>
  <c r="G7" i="2"/>
  <c r="G8" i="2"/>
  <c r="G5" i="2"/>
  <c r="F9" i="2"/>
  <c r="G9" i="2" s="1"/>
  <c r="E25" i="4"/>
  <c r="E26" i="4"/>
  <c r="E27" i="4"/>
  <c r="E24" i="4"/>
  <c r="B25" i="4"/>
  <c r="B26" i="4"/>
  <c r="B27" i="4"/>
  <c r="B24" i="4"/>
  <c r="E16" i="4"/>
  <c r="E17" i="4"/>
  <c r="E18" i="4"/>
  <c r="E15" i="4"/>
  <c r="B18" i="4"/>
  <c r="B16" i="4"/>
  <c r="B17" i="4"/>
  <c r="B15" i="4"/>
  <c r="E7" i="4"/>
  <c r="E8" i="4"/>
  <c r="E9" i="4"/>
  <c r="E6" i="4"/>
  <c r="B7" i="4"/>
  <c r="B8" i="4"/>
  <c r="B9" i="4"/>
  <c r="B6" i="4"/>
  <c r="E36" i="3"/>
  <c r="E35" i="3"/>
  <c r="E34" i="3"/>
  <c r="E33" i="3"/>
  <c r="B36" i="3"/>
  <c r="B35" i="3"/>
  <c r="B34" i="3"/>
  <c r="B33" i="3"/>
  <c r="E28" i="3"/>
  <c r="B28" i="3"/>
  <c r="B19" i="3"/>
  <c r="E10" i="3"/>
  <c r="B10" i="3"/>
  <c r="E35" i="2"/>
  <c r="E34" i="2"/>
  <c r="E33" i="2"/>
  <c r="E32" i="2"/>
  <c r="E9" i="2"/>
  <c r="C35" i="2"/>
  <c r="C34" i="2"/>
  <c r="C35" i="4" s="1"/>
  <c r="C33" i="2"/>
  <c r="C32" i="2"/>
  <c r="D8" i="2"/>
  <c r="E19" i="3"/>
  <c r="E18" i="2"/>
  <c r="B27" i="2"/>
  <c r="B18" i="2"/>
  <c r="B9" i="2"/>
  <c r="E27" i="2"/>
  <c r="C27" i="2"/>
  <c r="C9" i="2"/>
  <c r="C10" i="4" s="1"/>
  <c r="D7" i="2"/>
  <c r="D6" i="2"/>
  <c r="D5" i="2"/>
  <c r="F18" i="2"/>
  <c r="G18" i="2" s="1"/>
  <c r="G16" i="2"/>
  <c r="G15" i="2"/>
  <c r="G14" i="2"/>
  <c r="C18" i="2"/>
  <c r="D16" i="2"/>
  <c r="D15" i="2"/>
  <c r="D14" i="2"/>
  <c r="D26" i="2"/>
  <c r="D25" i="2"/>
  <c r="D24" i="2"/>
  <c r="D23" i="2"/>
  <c r="F27" i="2"/>
  <c r="G26" i="2"/>
  <c r="G25" i="2"/>
  <c r="G24" i="2"/>
  <c r="G23" i="2"/>
  <c r="B35" i="2"/>
  <c r="B34" i="2"/>
  <c r="B33" i="2"/>
  <c r="B32" i="2"/>
  <c r="F19" i="3"/>
  <c r="B10" i="4"/>
  <c r="E34" i="4" l="1"/>
  <c r="B36" i="4"/>
  <c r="B34" i="4"/>
  <c r="B35" i="4"/>
  <c r="D35" i="4" s="1"/>
  <c r="G27" i="2"/>
  <c r="F28" i="4"/>
  <c r="G28" i="3"/>
  <c r="C28" i="4"/>
  <c r="D28" i="3"/>
  <c r="G16" i="4"/>
  <c r="G35" i="3"/>
  <c r="F34" i="4"/>
  <c r="D6" i="4"/>
  <c r="D26" i="4"/>
  <c r="F35" i="4"/>
  <c r="F10" i="4"/>
  <c r="F33" i="4"/>
  <c r="C33" i="4"/>
  <c r="G24" i="4"/>
  <c r="G34" i="3"/>
  <c r="G19" i="3"/>
  <c r="F37" i="3"/>
  <c r="G33" i="3"/>
  <c r="C19" i="4"/>
  <c r="D36" i="3"/>
  <c r="D35" i="3"/>
  <c r="B37" i="3"/>
  <c r="G36" i="3"/>
  <c r="F36" i="4"/>
  <c r="G10" i="3"/>
  <c r="D33" i="3"/>
  <c r="D34" i="3"/>
  <c r="C37" i="3"/>
  <c r="E37" i="3"/>
  <c r="G37" i="3" s="1"/>
  <c r="E33" i="4"/>
  <c r="E36" i="4"/>
  <c r="G6" i="4"/>
  <c r="G7" i="4"/>
  <c r="F36" i="2"/>
  <c r="D32" i="2"/>
  <c r="C36" i="2"/>
  <c r="D27" i="2"/>
  <c r="G27" i="4"/>
  <c r="E36" i="2"/>
  <c r="D24" i="4"/>
  <c r="G15" i="4"/>
  <c r="D15" i="4"/>
  <c r="G34" i="2"/>
  <c r="G9" i="4"/>
  <c r="D9" i="2"/>
  <c r="E10" i="4"/>
  <c r="G35" i="2"/>
  <c r="E35" i="4"/>
  <c r="D34" i="2"/>
  <c r="D10" i="4"/>
  <c r="D8" i="4"/>
  <c r="B36" i="2"/>
  <c r="D33" i="2"/>
  <c r="D7" i="4"/>
  <c r="G33" i="2"/>
  <c r="D18" i="2"/>
  <c r="D9" i="4"/>
  <c r="D17" i="4"/>
  <c r="G26" i="4"/>
  <c r="B19" i="4"/>
  <c r="E19" i="4"/>
  <c r="B28" i="4"/>
  <c r="E28" i="4"/>
  <c r="D16" i="4"/>
  <c r="F19" i="4"/>
  <c r="D35" i="2"/>
  <c r="G17" i="4"/>
  <c r="G8" i="4"/>
  <c r="D25" i="4"/>
  <c r="B33" i="4"/>
  <c r="D27" i="4"/>
  <c r="C36" i="4"/>
  <c r="D36" i="4" s="1"/>
  <c r="C34" i="4"/>
  <c r="G10" i="4" l="1"/>
  <c r="D28" i="4"/>
  <c r="D34" i="4"/>
  <c r="G34" i="4"/>
  <c r="C37" i="4"/>
  <c r="B37" i="4"/>
  <c r="D37" i="3"/>
  <c r="G28" i="4"/>
  <c r="D19" i="4"/>
  <c r="G36" i="2"/>
  <c r="G33" i="4"/>
  <c r="F37" i="4"/>
  <c r="G35" i="4"/>
  <c r="D33" i="4"/>
  <c r="G36" i="4"/>
  <c r="E37" i="4"/>
  <c r="G19" i="4"/>
  <c r="D36" i="2"/>
  <c r="D37" i="4" l="1"/>
  <c r="G37" i="4"/>
</calcChain>
</file>

<file path=xl/sharedStrings.xml><?xml version="1.0" encoding="utf-8"?>
<sst xmlns="http://schemas.openxmlformats.org/spreadsheetml/2006/main" count="201" uniqueCount="25">
  <si>
    <t>Αλλοδαποί</t>
  </si>
  <si>
    <t>-</t>
  </si>
  <si>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</si>
  <si>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</si>
  <si>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</si>
  <si>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</si>
  <si>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</si>
  <si>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</si>
  <si>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</si>
  <si>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</si>
  <si>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</si>
  <si>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</si>
  <si>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</si>
  <si>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</si>
  <si>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</si>
  <si>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</si>
  <si>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</si>
  <si>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</si>
  <si>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Total amount paid (€)</t>
  </si>
  <si>
    <t>Note: In the above number of aliens and E.U citizens, persons that live permanently in Cyprus may be included.</t>
  </si>
  <si>
    <t>1/11/17-31/3/18</t>
  </si>
  <si>
    <t>1/11/18-31/3/19</t>
  </si>
  <si>
    <t>Lay-off records for Hotel and relative (ΑΝΑ) by community for Y2017-2018</t>
  </si>
  <si>
    <t>Lay-off records for Hotel and relative (ΞΕΝ) by community for Y2017-2018</t>
  </si>
  <si>
    <t>Lay-off records for Hotel and relative (Total) by community for Y2017-2018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</si>
</sst>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[$-408]dd\-mmm\-yy;@"/>
    <numFmt numFmtId="166" formatCode="[$-408]d\-mmm\-yy;@"/>
    <numFmt numFmtId="167" formatCode="[$-409]dd\-mmm\-yy;@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8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0" fontId="6" fillId="0" borderId="17" xfId="0" applyNumberFormat="1" applyFont="1" applyBorder="1" applyAlignment="1">
      <alignment horizontal="center" vertical="top" wrapText="1"/>
    </xf>
    <xf numFmtId="10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0" fontId="9" fillId="0" borderId="0" xfId="0" applyFont="1" applyAlignment="1"/>
    <xf numFmtId="166" fontId="9" fillId="0" borderId="0" xfId="0" applyNumberFormat="1" applyFont="1"/>
    <xf numFmtId="10" fontId="6" fillId="0" borderId="12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0" fontId="6" fillId="0" borderId="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10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10" fontId="5" fillId="0" borderId="22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3" xfId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0" fillId="0" borderId="0" xfId="0" applyAlignment="1"/>
    <xf numFmtId="167" fontId="1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0" fontId="6" fillId="0" borderId="17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/>
    </xf>
    <xf numFmtId="0" fontId="6" fillId="0" borderId="3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unemployed persons due to lay off or</a:t>
            </a:r>
            <a:r>
              <a:rPr lang="en-US" baseline="0"/>
              <a:t> termination of the employment in the Tourism Industry</a:t>
            </a:r>
            <a:endParaRPr lang="el-GR"/>
          </a:p>
        </c:rich>
      </c:tx>
      <c:layout>
        <c:manualLayout>
          <c:xMode val="edge"/>
          <c:yMode val="edge"/>
          <c:x val="0.12836439687505868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6101694915254236"/>
          <c:w val="0.81489141675284382"/>
          <c:h val="0.8033898305084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Total!$B$33:$B$37</c:f>
              <c:numCache>
                <c:formatCode>#,##0</c:formatCode>
                <c:ptCount val="5"/>
                <c:pt idx="0">
                  <c:v>5644</c:v>
                </c:pt>
                <c:pt idx="1">
                  <c:v>386</c:v>
                </c:pt>
                <c:pt idx="2">
                  <c:v>3314</c:v>
                </c:pt>
                <c:pt idx="3">
                  <c:v>20</c:v>
                </c:pt>
                <c:pt idx="4">
                  <c:v>9364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Total!$C$33:$C$37</c:f>
              <c:numCache>
                <c:formatCode>#,##0</c:formatCode>
                <c:ptCount val="5"/>
                <c:pt idx="0">
                  <c:v>5700</c:v>
                </c:pt>
                <c:pt idx="1">
                  <c:v>448</c:v>
                </c:pt>
                <c:pt idx="2">
                  <c:v>3735</c:v>
                </c:pt>
                <c:pt idx="3">
                  <c:v>23</c:v>
                </c:pt>
                <c:pt idx="4">
                  <c:v>9906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13128"/>
        <c:axId val="256010776"/>
      </c:barChart>
      <c:catAx>
        <c:axId val="25601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010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010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013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52711865521517931"/>
          <c:w val="0.11375386012488953"/>
          <c:h val="7.28813803359330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 unemployment benefit due to lay off or termination of the employment in the Tourism Industry €</a:t>
            </a:r>
          </a:p>
        </c:rich>
      </c:tx>
      <c:layout>
        <c:manualLayout>
          <c:xMode val="edge"/>
          <c:yMode val="edge"/>
          <c:x val="0.12732916861194854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6101694915254236"/>
          <c:w val="0.78903826266804555"/>
          <c:h val="0.7694915254237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Total!$E$33:$E$37</c:f>
              <c:numCache>
                <c:formatCode>#,##0</c:formatCode>
                <c:ptCount val="5"/>
                <c:pt idx="0">
                  <c:v>13520304</c:v>
                </c:pt>
                <c:pt idx="1">
                  <c:v>626444</c:v>
                </c:pt>
                <c:pt idx="2">
                  <c:v>5242518</c:v>
                </c:pt>
                <c:pt idx="3">
                  <c:v>29612</c:v>
                </c:pt>
                <c:pt idx="4">
                  <c:v>19418878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Total!$F$33:$F$37</c:f>
              <c:numCache>
                <c:formatCode>#,##0</c:formatCode>
                <c:ptCount val="5"/>
                <c:pt idx="0">
                  <c:v>14013570</c:v>
                </c:pt>
                <c:pt idx="1">
                  <c:v>735574</c:v>
                </c:pt>
                <c:pt idx="2">
                  <c:v>6343670</c:v>
                </c:pt>
                <c:pt idx="3">
                  <c:v>34022</c:v>
                </c:pt>
                <c:pt idx="4">
                  <c:v>21126836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77896"/>
        <c:axId val="260076856"/>
      </c:barChart>
      <c:catAx>
        <c:axId val="24117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6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76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177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7731640888"/>
          <c:y val="0.51016948459596956"/>
          <c:w val="0.99586353744129841"/>
          <c:h val="0.58305086493190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pesrons due to termination of employment in the Tourism Industry</a:t>
            </a:r>
          </a:p>
        </c:rich>
      </c:tx>
      <c:layout>
        <c:manualLayout>
          <c:xMode val="edge"/>
          <c:yMode val="edge"/>
          <c:x val="0.21428572205101548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ΞΕΝ!$B$33:$B$37</c:f>
              <c:numCache>
                <c:formatCode>#,##0</c:formatCode>
                <c:ptCount val="5"/>
                <c:pt idx="0">
                  <c:v>2681</c:v>
                </c:pt>
                <c:pt idx="1">
                  <c:v>243</c:v>
                </c:pt>
                <c:pt idx="2">
                  <c:v>2368</c:v>
                </c:pt>
                <c:pt idx="3">
                  <c:v>11</c:v>
                </c:pt>
                <c:pt idx="4">
                  <c:v>5303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ΞΕΝ!$C$33:$C$37</c:f>
              <c:numCache>
                <c:formatCode>#,##0</c:formatCode>
                <c:ptCount val="5"/>
                <c:pt idx="0">
                  <c:v>2547</c:v>
                </c:pt>
                <c:pt idx="1">
                  <c:v>276</c:v>
                </c:pt>
                <c:pt idx="2">
                  <c:v>2674</c:v>
                </c:pt>
                <c:pt idx="3">
                  <c:v>12</c:v>
                </c:pt>
                <c:pt idx="4">
                  <c:v>5509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4112"/>
        <c:axId val="260079208"/>
      </c:barChart>
      <c:catAx>
        <c:axId val="260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7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4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09"/>
          <c:y val="0.49152545698531053"/>
          <c:w val="0.11375377251919871"/>
          <c:h val="7.28813018148128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</a:t>
            </a:r>
            <a:r>
              <a:rPr lang="en-US" baseline="0"/>
              <a:t> paid for unemployment benefit due to termination of the employment in the 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1180126519430655"/>
          <c:y val="2.0373543807212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2542372881355932"/>
          <c:w val="0.78903826266804555"/>
          <c:h val="0.8050847457627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ΞΕΝ!$E$33:$E$37</c:f>
              <c:numCache>
                <c:formatCode>#,##0</c:formatCode>
                <c:ptCount val="5"/>
                <c:pt idx="0">
                  <c:v>6329662</c:v>
                </c:pt>
                <c:pt idx="1">
                  <c:v>420026</c:v>
                </c:pt>
                <c:pt idx="2">
                  <c:v>3882934</c:v>
                </c:pt>
                <c:pt idx="3">
                  <c:v>21512</c:v>
                </c:pt>
                <c:pt idx="4">
                  <c:v>10654134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ΞΕΝ!$F$33:$F$37</c:f>
              <c:numCache>
                <c:formatCode>#,##0</c:formatCode>
                <c:ptCount val="5"/>
                <c:pt idx="0">
                  <c:v>6397296</c:v>
                </c:pt>
                <c:pt idx="1">
                  <c:v>493310</c:v>
                </c:pt>
                <c:pt idx="2">
                  <c:v>4764674</c:v>
                </c:pt>
                <c:pt idx="3">
                  <c:v>22554</c:v>
                </c:pt>
                <c:pt idx="4">
                  <c:v>11677834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7248"/>
        <c:axId val="260079600"/>
      </c:barChart>
      <c:catAx>
        <c:axId val="2600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7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724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09"/>
          <c:y val="0.49152545698531053"/>
          <c:w val="8.6821347427914031E-2"/>
          <c:h val="6.2708354032353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474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2963</c:v>
                </c:pt>
                <c:pt idx="1">
                  <c:v>143</c:v>
                </c:pt>
                <c:pt idx="2">
                  <c:v>946</c:v>
                </c:pt>
                <c:pt idx="3">
                  <c:v>9</c:v>
                </c:pt>
                <c:pt idx="4">
                  <c:v>4061</c:v>
                </c:pt>
              </c:numCache>
            </c:numRef>
          </c:val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3153</c:v>
                </c:pt>
                <c:pt idx="1">
                  <c:v>172</c:v>
                </c:pt>
                <c:pt idx="2">
                  <c:v>1061</c:v>
                </c:pt>
                <c:pt idx="3">
                  <c:v>11</c:v>
                </c:pt>
                <c:pt idx="4">
                  <c:v>4397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2152"/>
        <c:axId val="260072544"/>
      </c:barChart>
      <c:catAx>
        <c:axId val="26007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7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2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09"/>
          <c:y val="0.49152545698531053"/>
          <c:w val="0.11375377251919871"/>
          <c:h val="7.28813018148128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72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50933563501"/>
          <c:y val="8.0225988700564965E-2"/>
          <c:w val="0.76146156497759399"/>
          <c:h val="0.85028248587570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7190642</c:v>
                </c:pt>
                <c:pt idx="1">
                  <c:v>206418</c:v>
                </c:pt>
                <c:pt idx="2">
                  <c:v>1359584</c:v>
                </c:pt>
                <c:pt idx="3">
                  <c:v>8100</c:v>
                </c:pt>
                <c:pt idx="4">
                  <c:v>8764744</c:v>
                </c:pt>
              </c:numCache>
            </c:numRef>
          </c:val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1/11/18-31/3/19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7616274</c:v>
                </c:pt>
                <c:pt idx="1">
                  <c:v>242264</c:v>
                </c:pt>
                <c:pt idx="2">
                  <c:v>1578996</c:v>
                </c:pt>
                <c:pt idx="3">
                  <c:v>11468</c:v>
                </c:pt>
                <c:pt idx="4">
                  <c:v>9449002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6072"/>
        <c:axId val="260072936"/>
      </c:barChart>
      <c:catAx>
        <c:axId val="26007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72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6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49152541469039512"/>
          <c:w val="0.11375386012488953"/>
          <c:h val="7.2881380335933166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2" zoomScaleNormal="100" workbookViewId="0">
      <selection activeCell="A46" sqref="A46"/>
    </sheetView>
  </sheetViews>
  <sheetFormatPr defaultRowHeight="12.75" x14ac:dyDescent="0.2"/>
  <cols>
    <col min="1" max="1" width="14.5703125" customWidth="1"/>
    <col min="2" max="2" width="13.7109375" customWidth="1"/>
    <col min="3" max="3" width="14" customWidth="1"/>
    <col min="4" max="4" width="11" customWidth="1"/>
    <col min="5" max="5" width="14.140625" customWidth="1"/>
    <col min="6" max="6" width="14.42578125" customWidth="1"/>
    <col min="7" max="7" width="10.7109375" customWidth="1"/>
    <col min="8" max="8" width="13.28515625" customWidth="1"/>
  </cols>
  <sheetData>
    <row r="1" spans="1:9" ht="62.25" customHeight="1" x14ac:dyDescent="0.2">
      <c r="A1" s="104" t="s">
        <v>12</v>
      </c>
      <c r="B1" s="104"/>
      <c r="C1" s="104"/>
      <c r="D1" s="104"/>
      <c r="E1" s="104"/>
      <c r="F1" s="104"/>
      <c r="G1" s="104"/>
      <c r="H1" s="19"/>
      <c r="I1" s="19"/>
    </row>
    <row r="2" spans="1:9" ht="15" customHeight="1" x14ac:dyDescent="0.2">
      <c r="F2" s="1"/>
    </row>
    <row r="3" spans="1:9" ht="15" thickBot="1" x14ac:dyDescent="0.25">
      <c r="A3" s="102" t="s">
        <v>5</v>
      </c>
      <c r="B3" s="102"/>
      <c r="C3" s="102"/>
      <c r="D3" s="102"/>
      <c r="E3" s="102"/>
      <c r="F3" s="102"/>
      <c r="G3" s="102"/>
    </row>
    <row r="4" spans="1:9" ht="31.5" customHeight="1" x14ac:dyDescent="0.2">
      <c r="A4" s="94" t="s">
        <v>6</v>
      </c>
      <c r="B4" s="96" t="s">
        <v>14</v>
      </c>
      <c r="C4" s="96"/>
      <c r="D4" s="99" t="s">
        <v>15</v>
      </c>
      <c r="E4" s="97" t="s">
        <v>18</v>
      </c>
      <c r="F4" s="98"/>
      <c r="G4" s="99" t="s">
        <v>15</v>
      </c>
    </row>
    <row r="5" spans="1:9" ht="14.25" customHeight="1" x14ac:dyDescent="0.2">
      <c r="A5" s="95"/>
      <c r="B5" s="75" t="s">
        <v>20</v>
      </c>
      <c r="C5" s="75" t="s">
        <v>21</v>
      </c>
      <c r="D5" s="100"/>
      <c r="E5" s="75" t="s">
        <v>20</v>
      </c>
      <c r="F5" s="75" t="s">
        <v>21</v>
      </c>
      <c r="G5" s="100"/>
    </row>
    <row r="6" spans="1:9" ht="15" x14ac:dyDescent="0.2">
      <c r="A6" s="25" t="s">
        <v>13</v>
      </c>
      <c r="B6" s="26">
        <f>ΑΝΑ!B5+ΞΕΝ!B6</f>
        <v>4590</v>
      </c>
      <c r="C6" s="27">
        <f>ΑΝΑ!C5+ΞΕΝ!C6</f>
        <v>4702</v>
      </c>
      <c r="D6" s="28">
        <f>C6/B6-1</f>
        <v>2.440087145969505E-2</v>
      </c>
      <c r="E6" s="40">
        <f>ΑΝΑ!E5+ΞΕΝ!E6</f>
        <v>10794178</v>
      </c>
      <c r="F6" s="27">
        <f>ΑΝΑ!F5+ΞΕΝ!F6</f>
        <v>11317760</v>
      </c>
      <c r="G6" s="29">
        <f>F6/E6-1</f>
        <v>4.8505963121971973E-2</v>
      </c>
    </row>
    <row r="7" spans="1:9" ht="15" x14ac:dyDescent="0.2">
      <c r="A7" s="24" t="s">
        <v>2</v>
      </c>
      <c r="B7" s="26">
        <f>ΑΝΑ!B6+ΞΕΝ!B7</f>
        <v>309</v>
      </c>
      <c r="C7" s="27">
        <f>ΑΝΑ!C6+ΞΕΝ!C7</f>
        <v>344</v>
      </c>
      <c r="D7" s="17">
        <f>C7/B7-1</f>
        <v>0.11326860841423958</v>
      </c>
      <c r="E7" s="40">
        <f>ΑΝΑ!E6+ΞΕΝ!E7</f>
        <v>507108</v>
      </c>
      <c r="F7" s="27">
        <f>ΑΝΑ!F6+ΞΕΝ!F7</f>
        <v>543424</v>
      </c>
      <c r="G7" s="18">
        <f>F7/E7-1</f>
        <v>7.161393628181778E-2</v>
      </c>
    </row>
    <row r="8" spans="1:9" ht="15" x14ac:dyDescent="0.2">
      <c r="A8" s="24" t="s">
        <v>3</v>
      </c>
      <c r="B8" s="26">
        <f>ΑΝΑ!B7+ΞΕΝ!B8</f>
        <v>2810</v>
      </c>
      <c r="C8" s="27">
        <f>ΑΝΑ!C7+ΞΕΝ!C8</f>
        <v>3222</v>
      </c>
      <c r="D8" s="17">
        <f>C8/B8-1</f>
        <v>0.14661921708185055</v>
      </c>
      <c r="E8" s="40">
        <f>ΑΝΑ!E7+ΞΕΝ!E8</f>
        <v>4454070</v>
      </c>
      <c r="F8" s="27">
        <f>ΑΝΑ!F7+ΞΕΝ!F8</f>
        <v>5495750</v>
      </c>
      <c r="G8" s="18">
        <f>F8/E8-1</f>
        <v>0.2338714928144372</v>
      </c>
    </row>
    <row r="9" spans="1:9" s="85" customFormat="1" ht="15.75" thickBot="1" x14ac:dyDescent="0.25">
      <c r="A9" s="87" t="s">
        <v>4</v>
      </c>
      <c r="B9" s="88">
        <f>ΑΝΑ!B8+ΞΕΝ!B9</f>
        <v>19</v>
      </c>
      <c r="C9" s="89">
        <f>ΑΝΑ!C8+ΞΕΝ!C9</f>
        <v>22</v>
      </c>
      <c r="D9" s="90">
        <f>C9/B9-1</f>
        <v>0.15789473684210531</v>
      </c>
      <c r="E9" s="91">
        <f>ΑΝΑ!E8+ΞΕΝ!E9</f>
        <v>29120</v>
      </c>
      <c r="F9" s="89">
        <f>ΑΝΑ!F8+ΞΕΝ!F9</f>
        <v>33428</v>
      </c>
      <c r="G9" s="92">
        <f>F9/E9-1</f>
        <v>0.14793956043956036</v>
      </c>
    </row>
    <row r="10" spans="1:9" ht="15" thickBot="1" x14ac:dyDescent="0.25">
      <c r="A10" s="35" t="s">
        <v>7</v>
      </c>
      <c r="B10" s="36">
        <f>ΑΝΑ!B9+ΞΕΝ!B10</f>
        <v>7728</v>
      </c>
      <c r="C10" s="37">
        <f>ΑΝΑ!C9+ΞΕΝ!C10</f>
        <v>8290</v>
      </c>
      <c r="D10" s="38">
        <f>C10/B10-1</f>
        <v>7.2722567287784701E-2</v>
      </c>
      <c r="E10" s="41">
        <f>SUM(E6:E9)</f>
        <v>15784476</v>
      </c>
      <c r="F10" s="37">
        <f>ΑΝΑ!F9+ΞΕΝ!F10</f>
        <v>17390362</v>
      </c>
      <c r="G10" s="39">
        <f>F10/E10-1</f>
        <v>0.10173831554496959</v>
      </c>
    </row>
    <row r="11" spans="1:9" ht="14.25" customHeight="1" x14ac:dyDescent="0.2">
      <c r="F11" s="2"/>
      <c r="G11" s="14"/>
    </row>
    <row r="12" spans="1:9" ht="15" thickBot="1" x14ac:dyDescent="0.25">
      <c r="A12" s="101" t="s">
        <v>10</v>
      </c>
      <c r="B12" s="101"/>
      <c r="C12" s="101"/>
      <c r="D12" s="101"/>
      <c r="E12" s="101"/>
      <c r="F12" s="101"/>
      <c r="G12" s="101"/>
    </row>
    <row r="13" spans="1:9" ht="31.5" customHeight="1" x14ac:dyDescent="0.2">
      <c r="A13" s="94" t="s">
        <v>6</v>
      </c>
      <c r="B13" s="96" t="s">
        <v>14</v>
      </c>
      <c r="C13" s="96"/>
      <c r="D13" s="99" t="s">
        <v>15</v>
      </c>
      <c r="E13" s="97" t="s">
        <v>18</v>
      </c>
      <c r="F13" s="98"/>
      <c r="G13" s="99" t="s">
        <v>15</v>
      </c>
    </row>
    <row r="14" spans="1:9" ht="14.25" customHeight="1" x14ac:dyDescent="0.2">
      <c r="A14" s="95"/>
      <c r="B14" s="75" t="s">
        <v>20</v>
      </c>
      <c r="C14" s="75" t="s">
        <v>21</v>
      </c>
      <c r="D14" s="100"/>
      <c r="E14" s="75" t="s">
        <v>20</v>
      </c>
      <c r="F14" s="75" t="s">
        <v>21</v>
      </c>
      <c r="G14" s="100"/>
    </row>
    <row r="15" spans="1:9" ht="15" x14ac:dyDescent="0.2">
      <c r="A15" s="25" t="s">
        <v>13</v>
      </c>
      <c r="B15" s="26">
        <f>ΑΝΑ!B14+ΞΕΝ!B15</f>
        <v>633</v>
      </c>
      <c r="C15" s="27">
        <f>ΑΝΑ!C14+ΞΕΝ!C15</f>
        <v>592</v>
      </c>
      <c r="D15" s="28">
        <f>C15/B15-1</f>
        <v>-6.4770932069510234E-2</v>
      </c>
      <c r="E15" s="27">
        <f>ΑΝΑ!E14+ΞΕΝ!E15</f>
        <v>1695720</v>
      </c>
      <c r="F15" s="27">
        <f>ΑΝΑ!F14+ΞΕΝ!F15</f>
        <v>1651586</v>
      </c>
      <c r="G15" s="29">
        <f>F15/E15-1</f>
        <v>-2.6026702521642742E-2</v>
      </c>
    </row>
    <row r="16" spans="1:9" ht="15" x14ac:dyDescent="0.2">
      <c r="A16" s="24" t="s">
        <v>2</v>
      </c>
      <c r="B16" s="26">
        <f>ΑΝΑ!B15+ΞΕΝ!B16</f>
        <v>51</v>
      </c>
      <c r="C16" s="27">
        <f>ΑΝΑ!C15+ΞΕΝ!C16</f>
        <v>64</v>
      </c>
      <c r="D16" s="17">
        <f>C16/B16-1</f>
        <v>0.25490196078431371</v>
      </c>
      <c r="E16" s="27">
        <f>ΑΝΑ!E15+ΞΕΝ!E16</f>
        <v>69416</v>
      </c>
      <c r="F16" s="27">
        <f>ΑΝΑ!F15+ΞΕΝ!F16</f>
        <v>105160</v>
      </c>
      <c r="G16" s="18">
        <f>F16/E16-1</f>
        <v>0.51492451308055776</v>
      </c>
    </row>
    <row r="17" spans="1:7" ht="15" x14ac:dyDescent="0.2">
      <c r="A17" s="24" t="s">
        <v>3</v>
      </c>
      <c r="B17" s="26">
        <f>ΑΝΑ!B16+ΞΕΝ!B17</f>
        <v>386</v>
      </c>
      <c r="C17" s="27">
        <f>ΑΝΑ!C16+ΞΕΝ!C17</f>
        <v>393</v>
      </c>
      <c r="D17" s="17">
        <f>C17/B17-1</f>
        <v>1.81347150259068E-2</v>
      </c>
      <c r="E17" s="27">
        <f>ΑΝΑ!E16+ΞΕΝ!E17</f>
        <v>587388</v>
      </c>
      <c r="F17" s="27">
        <f>ΑΝΑ!F16+ΞΕΝ!F17</f>
        <v>627328</v>
      </c>
      <c r="G17" s="18">
        <f>F17/E17-1</f>
        <v>6.799594135392617E-2</v>
      </c>
    </row>
    <row r="18" spans="1:7" ht="15.75" thickBot="1" x14ac:dyDescent="0.25">
      <c r="A18" s="87" t="s">
        <v>4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 x14ac:dyDescent="0.25">
      <c r="A19" s="35" t="s">
        <v>7</v>
      </c>
      <c r="B19" s="36">
        <f>SUM(B15:B18)</f>
        <v>1070</v>
      </c>
      <c r="C19" s="37">
        <f>ΑΝΑ!C18+ΞΕΝ!C19</f>
        <v>1049</v>
      </c>
      <c r="D19" s="38">
        <f>C19/B19-1</f>
        <v>-1.9626168224299079E-2</v>
      </c>
      <c r="E19" s="37">
        <f>SUM(E15:E18)</f>
        <v>2352524</v>
      </c>
      <c r="F19" s="37">
        <f>ΑΝΑ!F18+ΞΕΝ!F19</f>
        <v>2384074</v>
      </c>
      <c r="G19" s="39">
        <f>F19/E19-1</f>
        <v>1.3411127792957611E-2</v>
      </c>
    </row>
    <row r="20" spans="1:7" ht="15.75" customHeight="1" x14ac:dyDescent="0.2">
      <c r="F20" s="7"/>
      <c r="G20" s="4"/>
    </row>
    <row r="21" spans="1:7" ht="15" thickBot="1" x14ac:dyDescent="0.25">
      <c r="A21" s="101" t="s">
        <v>17</v>
      </c>
      <c r="B21" s="101"/>
      <c r="C21" s="101"/>
      <c r="D21" s="101"/>
      <c r="E21" s="101"/>
      <c r="F21" s="101"/>
      <c r="G21" s="101"/>
    </row>
    <row r="22" spans="1:7" ht="31.5" customHeight="1" x14ac:dyDescent="0.2">
      <c r="A22" s="94" t="s">
        <v>6</v>
      </c>
      <c r="B22" s="96" t="s">
        <v>14</v>
      </c>
      <c r="C22" s="96"/>
      <c r="D22" s="99" t="s">
        <v>15</v>
      </c>
      <c r="E22" s="97" t="s">
        <v>18</v>
      </c>
      <c r="F22" s="98"/>
      <c r="G22" s="99" t="s">
        <v>15</v>
      </c>
    </row>
    <row r="23" spans="1:7" ht="14.25" customHeight="1" x14ac:dyDescent="0.2">
      <c r="A23" s="95"/>
      <c r="B23" s="75" t="s">
        <v>20</v>
      </c>
      <c r="C23" s="75" t="s">
        <v>21</v>
      </c>
      <c r="D23" s="100"/>
      <c r="E23" s="75" t="s">
        <v>20</v>
      </c>
      <c r="F23" s="75" t="s">
        <v>21</v>
      </c>
      <c r="G23" s="100"/>
    </row>
    <row r="24" spans="1:7" ht="15" x14ac:dyDescent="0.2">
      <c r="A24" s="25" t="s">
        <v>13</v>
      </c>
      <c r="B24" s="26">
        <f>ΑΝΑ!B23+ΞΕΝ!B24</f>
        <v>421</v>
      </c>
      <c r="C24" s="27">
        <f>ΑΝΑ!C23+ΞΕΝ!C24</f>
        <v>406</v>
      </c>
      <c r="D24" s="28">
        <f>C24/B24-1</f>
        <v>-3.5629453681710221E-2</v>
      </c>
      <c r="E24" s="27">
        <f>ΑΝΑ!E23+ΞΕΝ!E24</f>
        <v>1030406</v>
      </c>
      <c r="F24" s="27">
        <f>ΑΝΑ!F23+ΞΕΝ!F24</f>
        <v>1044224</v>
      </c>
      <c r="G24" s="29">
        <f>F24/E24-1</f>
        <v>1.3410247999332325E-2</v>
      </c>
    </row>
    <row r="25" spans="1:7" ht="15" x14ac:dyDescent="0.2">
      <c r="A25" s="24" t="s">
        <v>2</v>
      </c>
      <c r="B25" s="26">
        <f>ΑΝΑ!B24+ΞΕΝ!B25</f>
        <v>26</v>
      </c>
      <c r="C25" s="27">
        <f>ΑΝΑ!C24+ΞΕΝ!C25</f>
        <v>40</v>
      </c>
      <c r="D25" s="17">
        <f>C25/B25-1</f>
        <v>0.53846153846153855</v>
      </c>
      <c r="E25" s="27">
        <f>ΑΝΑ!E24+ΞΕΝ!E25</f>
        <v>49920</v>
      </c>
      <c r="F25" s="27">
        <f>ΑΝΑ!F24+ΞΕΝ!F25</f>
        <v>86990</v>
      </c>
      <c r="G25" s="18">
        <f>F25/E25-1</f>
        <v>0.74258814102564097</v>
      </c>
    </row>
    <row r="26" spans="1:7" ht="15" x14ac:dyDescent="0.2">
      <c r="A26" s="24" t="s">
        <v>3</v>
      </c>
      <c r="B26" s="26">
        <f>ΑΝΑ!B25+ΞΕΝ!B26</f>
        <v>118</v>
      </c>
      <c r="C26" s="27">
        <f>ΑΝΑ!C25+ΞΕΝ!C26</f>
        <v>120</v>
      </c>
      <c r="D26" s="17">
        <f>C26/B26-1</f>
        <v>1.6949152542372836E-2</v>
      </c>
      <c r="E26" s="27">
        <f>ΑΝΑ!E25+ΞΕΝ!E26</f>
        <v>201060</v>
      </c>
      <c r="F26" s="27">
        <f>ΑΝΑ!F25+ΞΕΝ!F26</f>
        <v>220592</v>
      </c>
      <c r="G26" s="18">
        <f>F26/E26-1</f>
        <v>9.7145130806724378E-2</v>
      </c>
    </row>
    <row r="27" spans="1:7" ht="15.75" thickBot="1" x14ac:dyDescent="0.25">
      <c r="A27" s="87" t="s">
        <v>4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492</v>
      </c>
      <c r="F27" s="27">
        <f>ΑΝΑ!F26+ΞΕΝ!F27</f>
        <v>594</v>
      </c>
      <c r="G27" s="34">
        <f>F27/E27-1</f>
        <v>0.20731707317073167</v>
      </c>
    </row>
    <row r="28" spans="1:7" ht="15" thickBot="1" x14ac:dyDescent="0.25">
      <c r="A28" s="35" t="s">
        <v>7</v>
      </c>
      <c r="B28" s="36">
        <f>SUM(B24:B27)</f>
        <v>566</v>
      </c>
      <c r="C28" s="37">
        <f>ΑΝΑ!C27+ΞΕΝ!C28</f>
        <v>567</v>
      </c>
      <c r="D28" s="38">
        <f>C28/B28-1</f>
        <v>1.7667844522968323E-3</v>
      </c>
      <c r="E28" s="37">
        <f>SUM(E24:E27)</f>
        <v>1281878</v>
      </c>
      <c r="F28" s="37">
        <f>ΑΝΑ!F27+ΞΕΝ!F28</f>
        <v>1352400</v>
      </c>
      <c r="G28" s="39">
        <f>F28/E28-1</f>
        <v>5.5014595772764574E-2</v>
      </c>
    </row>
    <row r="29" spans="1:7" ht="15.75" customHeight="1" x14ac:dyDescent="0.2">
      <c r="F29" s="9"/>
      <c r="G29" s="10"/>
    </row>
    <row r="30" spans="1:7" ht="15" thickBot="1" x14ac:dyDescent="0.25">
      <c r="A30" s="102" t="s">
        <v>11</v>
      </c>
      <c r="B30" s="102"/>
      <c r="C30" s="102"/>
      <c r="D30" s="102"/>
      <c r="E30" s="102"/>
      <c r="F30" s="102"/>
      <c r="G30" s="102"/>
    </row>
    <row r="31" spans="1:7" ht="31.5" customHeight="1" x14ac:dyDescent="0.2">
      <c r="A31" s="94" t="s">
        <v>6</v>
      </c>
      <c r="B31" s="96" t="s">
        <v>14</v>
      </c>
      <c r="C31" s="96"/>
      <c r="D31" s="99" t="s">
        <v>15</v>
      </c>
      <c r="E31" s="97" t="s">
        <v>18</v>
      </c>
      <c r="F31" s="98"/>
      <c r="G31" s="99" t="s">
        <v>15</v>
      </c>
    </row>
    <row r="32" spans="1:7" ht="14.25" customHeight="1" x14ac:dyDescent="0.2">
      <c r="A32" s="95"/>
      <c r="B32" s="75" t="s">
        <v>20</v>
      </c>
      <c r="C32" s="75" t="s">
        <v>21</v>
      </c>
      <c r="D32" s="100"/>
      <c r="E32" s="75" t="s">
        <v>20</v>
      </c>
      <c r="F32" s="75" t="s">
        <v>21</v>
      </c>
      <c r="G32" s="100"/>
    </row>
    <row r="33" spans="1:9" ht="15" x14ac:dyDescent="0.2">
      <c r="A33" s="25" t="s">
        <v>13</v>
      </c>
      <c r="B33" s="26">
        <f>ΑΝΑ!B32+ΞΕΝ!B33</f>
        <v>5644</v>
      </c>
      <c r="C33" s="27">
        <f>ΑΝΑ!C32+ΞΕΝ!C33</f>
        <v>5700</v>
      </c>
      <c r="D33" s="28">
        <f>C33/B33-1</f>
        <v>9.9220411055989111E-3</v>
      </c>
      <c r="E33" s="43">
        <f>ΑΝΑ!E32+ΞΕΝ!E33</f>
        <v>13520304</v>
      </c>
      <c r="F33" s="27">
        <f>ΑΝΑ!F32+ΞΕΝ!F33</f>
        <v>14013570</v>
      </c>
      <c r="G33" s="29">
        <f>F33/E33-1</f>
        <v>3.6483351261924257E-2</v>
      </c>
    </row>
    <row r="34" spans="1:9" ht="15" x14ac:dyDescent="0.2">
      <c r="A34" s="24" t="s">
        <v>2</v>
      </c>
      <c r="B34" s="23">
        <f>ΑΝΑ!B33+ΞΕΝ!B34</f>
        <v>386</v>
      </c>
      <c r="C34" s="8">
        <f>ΑΝΑ!C33+ΞΕΝ!C34</f>
        <v>448</v>
      </c>
      <c r="D34" s="17">
        <f>C34/B34-1</f>
        <v>0.16062176165803099</v>
      </c>
      <c r="E34" s="16">
        <f>ΑΝΑ!E33+ΞΕΝ!E34</f>
        <v>626444</v>
      </c>
      <c r="F34" s="8">
        <f>ΑΝΑ!F33+ΞΕΝ!F34</f>
        <v>735574</v>
      </c>
      <c r="G34" s="18">
        <f>F34/E34-1</f>
        <v>0.17420551557681141</v>
      </c>
    </row>
    <row r="35" spans="1:9" ht="15" x14ac:dyDescent="0.2">
      <c r="A35" s="24" t="s">
        <v>3</v>
      </c>
      <c r="B35" s="23">
        <f>ΑΝΑ!B34+ΞΕΝ!B35</f>
        <v>3314</v>
      </c>
      <c r="C35" s="8">
        <f>ΑΝΑ!C34+ΞΕΝ!C35</f>
        <v>3735</v>
      </c>
      <c r="D35" s="17">
        <f>C35/B35-1</f>
        <v>0.12703681351840679</v>
      </c>
      <c r="E35" s="16">
        <f>ΑΝΑ!E34+ΞΕΝ!E35</f>
        <v>5242518</v>
      </c>
      <c r="F35" s="8">
        <f>ΑΝΑ!F34+ΞΕΝ!F35</f>
        <v>6343670</v>
      </c>
      <c r="G35" s="18">
        <f>F35/E35-1</f>
        <v>0.21004257877607668</v>
      </c>
    </row>
    <row r="36" spans="1:9" ht="15.75" thickBot="1" x14ac:dyDescent="0.25">
      <c r="A36" s="87" t="s">
        <v>4</v>
      </c>
      <c r="B36" s="31">
        <f>ΑΝΑ!B35+ΞΕΝ!B36</f>
        <v>20</v>
      </c>
      <c r="C36" s="32">
        <f>ΑΝΑ!C35+ΞΕΝ!C36</f>
        <v>23</v>
      </c>
      <c r="D36" s="33">
        <f>C36/B36-1</f>
        <v>0.14999999999999991</v>
      </c>
      <c r="E36" s="47">
        <f>ΑΝΑ!E35+ΞΕΝ!E36</f>
        <v>29612</v>
      </c>
      <c r="F36" s="32">
        <f>ΑΝΑ!F35+ΞΕΝ!F36</f>
        <v>34022</v>
      </c>
      <c r="G36" s="34">
        <f>F36/E36-1</f>
        <v>0.14892611103606646</v>
      </c>
    </row>
    <row r="37" spans="1:9" ht="16.5" customHeight="1" thickBot="1" x14ac:dyDescent="0.25">
      <c r="A37" s="35" t="s">
        <v>7</v>
      </c>
      <c r="B37" s="36">
        <f>ΑΝΑ!B36+ΞΕΝ!B37</f>
        <v>9364</v>
      </c>
      <c r="C37" s="37">
        <f>ΑΝΑ!C36+ΞΕΝ!C37</f>
        <v>9906</v>
      </c>
      <c r="D37" s="38">
        <f>C37/B37-1</f>
        <v>5.7881247330200836E-2</v>
      </c>
      <c r="E37" s="46">
        <f>ΑΝΑ!E36+ΞΕΝ!E37</f>
        <v>19418878</v>
      </c>
      <c r="F37" s="37">
        <f>ΑΝΑ!F36+ΞΕΝ!F37</f>
        <v>21126836</v>
      </c>
      <c r="G37" s="39">
        <f>F37/E37-1</f>
        <v>8.7953485263154718E-2</v>
      </c>
    </row>
    <row r="38" spans="1:9" ht="14.25" x14ac:dyDescent="0.2">
      <c r="F38" s="3"/>
      <c r="G38" s="13"/>
    </row>
    <row r="39" spans="1:9" ht="14.25" x14ac:dyDescent="0.2">
      <c r="A39" s="103" t="s">
        <v>19</v>
      </c>
      <c r="B39" s="103"/>
      <c r="C39" s="103"/>
      <c r="D39" s="103"/>
      <c r="E39" s="103"/>
      <c r="F39" s="103"/>
      <c r="G39" s="103"/>
      <c r="H39" s="20"/>
      <c r="I39" s="20"/>
    </row>
    <row r="40" spans="1:9" ht="12.75" customHeight="1" x14ac:dyDescent="0.2">
      <c r="A40" s="48"/>
      <c r="B40" s="48"/>
      <c r="C40" s="48"/>
      <c r="D40" s="48"/>
      <c r="E40" s="48"/>
      <c r="F40" s="48"/>
      <c r="G40" s="48"/>
      <c r="H40" s="20"/>
      <c r="I40" s="20"/>
    </row>
    <row r="41" spans="1:9" ht="11.25" customHeight="1" x14ac:dyDescent="0.2">
      <c r="A41" s="48"/>
      <c r="B41" s="48"/>
      <c r="C41" s="48"/>
      <c r="D41" s="48"/>
      <c r="E41" s="48"/>
      <c r="F41" s="48"/>
      <c r="G41" s="48"/>
    </row>
    <row r="42" spans="1:9" x14ac:dyDescent="0.2">
      <c r="A42" s="50" t="s">
        <v>24</v>
      </c>
      <c r="B42" s="49"/>
      <c r="C42" s="50"/>
      <c r="D42" s="50"/>
      <c r="E42" s="50"/>
      <c r="F42" s="50"/>
      <c r="G42" s="50"/>
    </row>
    <row r="43" spans="1:9" x14ac:dyDescent="0.2">
      <c r="A43" s="54"/>
      <c r="B43" s="55"/>
      <c r="C43" s="55"/>
      <c r="D43" s="51"/>
      <c r="E43" s="51"/>
      <c r="F43" s="50"/>
      <c r="G43" s="50"/>
      <c r="H43" s="6"/>
    </row>
    <row r="44" spans="1:9" x14ac:dyDescent="0.2">
      <c r="A44" s="50"/>
      <c r="B44" s="50"/>
      <c r="C44" s="50"/>
      <c r="D44" s="50"/>
      <c r="E44" s="93" t="s">
        <v>8</v>
      </c>
      <c r="F44" s="93"/>
      <c r="G44" s="93"/>
      <c r="I44" s="6"/>
    </row>
    <row r="45" spans="1:9" x14ac:dyDescent="0.2">
      <c r="A45" s="86">
        <v>43650</v>
      </c>
      <c r="B45" s="50"/>
      <c r="C45" s="50"/>
      <c r="D45" s="50"/>
      <c r="E45" s="93" t="s">
        <v>9</v>
      </c>
      <c r="F45" s="93"/>
      <c r="G45" s="93"/>
    </row>
  </sheetData>
  <mergeCells count="28">
    <mergeCell ref="E22:F22"/>
    <mergeCell ref="G22:G23"/>
    <mergeCell ref="A3:G3"/>
    <mergeCell ref="A1:G1"/>
    <mergeCell ref="G13:G14"/>
    <mergeCell ref="A13:A14"/>
    <mergeCell ref="A30:G30"/>
    <mergeCell ref="B31:C31"/>
    <mergeCell ref="D31:D32"/>
    <mergeCell ref="A39:G39"/>
    <mergeCell ref="E31:F31"/>
    <mergeCell ref="G31:G32"/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4:G44"/>
    <mergeCell ref="B22:C22"/>
    <mergeCell ref="D22:D23"/>
    <mergeCell ref="A21:G21"/>
    <mergeCell ref="A22:A23"/>
    <mergeCell ref="A31:A32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7" zoomScaleNormal="100" workbookViewId="0">
      <selection activeCell="A46" sqref="A46"/>
    </sheetView>
  </sheetViews>
  <sheetFormatPr defaultRowHeight="12.75" x14ac:dyDescent="0.2"/>
  <cols>
    <col min="1" max="1" width="14.7109375" customWidth="1"/>
    <col min="2" max="2" width="14" customWidth="1"/>
    <col min="3" max="3" width="14.140625" customWidth="1"/>
    <col min="4" max="4" width="10.28515625" customWidth="1"/>
    <col min="5" max="5" width="13.7109375" customWidth="1"/>
    <col min="6" max="6" width="16.5703125" customWidth="1"/>
    <col min="7" max="7" width="10.7109375" customWidth="1"/>
  </cols>
  <sheetData>
    <row r="1" spans="1:9" ht="46.5" customHeight="1" x14ac:dyDescent="0.2">
      <c r="A1" s="104" t="s">
        <v>12</v>
      </c>
      <c r="B1" s="104"/>
      <c r="C1" s="104"/>
      <c r="D1" s="104"/>
      <c r="E1" s="104"/>
      <c r="F1" s="104"/>
      <c r="G1" s="104"/>
      <c r="H1" s="19"/>
      <c r="I1" s="19"/>
    </row>
    <row r="2" spans="1:9" x14ac:dyDescent="0.2">
      <c r="F2" s="1"/>
    </row>
    <row r="3" spans="1:9" ht="15" thickBot="1" x14ac:dyDescent="0.25">
      <c r="A3" s="102" t="s">
        <v>5</v>
      </c>
      <c r="B3" s="102"/>
      <c r="C3" s="102"/>
      <c r="D3" s="102"/>
      <c r="E3" s="102"/>
      <c r="F3" s="102"/>
      <c r="G3" s="102"/>
    </row>
    <row r="4" spans="1:9" ht="45" customHeight="1" x14ac:dyDescent="0.2">
      <c r="A4" s="94" t="s">
        <v>6</v>
      </c>
      <c r="B4" s="96" t="s">
        <v>14</v>
      </c>
      <c r="C4" s="96"/>
      <c r="D4" s="99" t="s">
        <v>15</v>
      </c>
      <c r="E4" s="97" t="s">
        <v>16</v>
      </c>
      <c r="F4" s="98"/>
      <c r="G4" s="99" t="s">
        <v>15</v>
      </c>
    </row>
    <row r="5" spans="1:9" ht="15" customHeight="1" x14ac:dyDescent="0.2">
      <c r="A5" s="105"/>
      <c r="B5" s="74" t="s">
        <v>20</v>
      </c>
      <c r="C5" s="75" t="s">
        <v>21</v>
      </c>
      <c r="D5" s="100"/>
      <c r="E5" s="74" t="s">
        <v>20</v>
      </c>
      <c r="F5" s="75" t="s">
        <v>21</v>
      </c>
      <c r="G5" s="100"/>
    </row>
    <row r="6" spans="1:9" ht="15" customHeight="1" x14ac:dyDescent="0.25">
      <c r="A6" s="25" t="s">
        <v>13</v>
      </c>
      <c r="B6" s="69">
        <v>2441</v>
      </c>
      <c r="C6" s="69">
        <v>2315</v>
      </c>
      <c r="D6" s="28">
        <f>C6/B6-1</f>
        <v>-5.1618189266693926E-2</v>
      </c>
      <c r="E6" s="69">
        <v>5770512</v>
      </c>
      <c r="F6" s="69">
        <v>5814836</v>
      </c>
      <c r="G6" s="29">
        <f>F6/E6-1</f>
        <v>7.6811208433498201E-3</v>
      </c>
    </row>
    <row r="7" spans="1:9" ht="15" customHeight="1" x14ac:dyDescent="0.25">
      <c r="A7" s="24" t="s">
        <v>2</v>
      </c>
      <c r="B7" s="69">
        <v>202</v>
      </c>
      <c r="C7" s="69">
        <v>213</v>
      </c>
      <c r="D7" s="28">
        <f>C7/B7-1</f>
        <v>5.4455445544554504E-2</v>
      </c>
      <c r="E7" s="69">
        <v>356140</v>
      </c>
      <c r="F7" s="69">
        <v>366874</v>
      </c>
      <c r="G7" s="29">
        <f>F7/E7-1</f>
        <v>3.0139832650081466E-2</v>
      </c>
    </row>
    <row r="8" spans="1:9" ht="15" customHeight="1" x14ac:dyDescent="0.25">
      <c r="A8" s="24" t="s">
        <v>3</v>
      </c>
      <c r="B8" s="69">
        <v>2048</v>
      </c>
      <c r="C8" s="69">
        <v>2363</v>
      </c>
      <c r="D8" s="28">
        <f>C8/B8-1</f>
        <v>0.15380859375</v>
      </c>
      <c r="E8" s="69">
        <v>3391164</v>
      </c>
      <c r="F8" s="69">
        <v>4229954</v>
      </c>
      <c r="G8" s="29">
        <f>F8/E8-1</f>
        <v>0.24734574912920748</v>
      </c>
    </row>
    <row r="9" spans="1:9" ht="15" customHeight="1" thickBot="1" x14ac:dyDescent="0.3">
      <c r="A9" s="30" t="s">
        <v>4</v>
      </c>
      <c r="B9" s="83">
        <v>11</v>
      </c>
      <c r="C9" s="83">
        <v>12</v>
      </c>
      <c r="D9" s="28">
        <f>C9/B9-1</f>
        <v>9.0909090909090828E-2</v>
      </c>
      <c r="E9" s="70">
        <v>21512</v>
      </c>
      <c r="F9" s="70">
        <v>22554</v>
      </c>
      <c r="G9" s="29">
        <f>F9/E9-1</f>
        <v>4.8438081071030092E-2</v>
      </c>
    </row>
    <row r="10" spans="1:9" ht="15" customHeight="1" thickBot="1" x14ac:dyDescent="0.25">
      <c r="A10" s="35" t="s">
        <v>7</v>
      </c>
      <c r="B10" s="37">
        <f>SUM(B6:B9)</f>
        <v>4702</v>
      </c>
      <c r="C10" s="37">
        <f>SUM(C6:C9)</f>
        <v>4903</v>
      </c>
      <c r="D10" s="38">
        <f>C10/B10-1</f>
        <v>4.274776690769877E-2</v>
      </c>
      <c r="E10" s="41">
        <f>SUM(E6:E9)</f>
        <v>9539328</v>
      </c>
      <c r="F10" s="71">
        <f>SUM(F6:F9)</f>
        <v>10434218</v>
      </c>
      <c r="G10" s="39">
        <f>F10/E10-1</f>
        <v>9.3810591270160781E-2</v>
      </c>
    </row>
    <row r="11" spans="1:9" ht="14.25" x14ac:dyDescent="0.2">
      <c r="F11" s="2"/>
    </row>
    <row r="12" spans="1:9" ht="15" thickBot="1" x14ac:dyDescent="0.25">
      <c r="A12" s="101" t="s">
        <v>10</v>
      </c>
      <c r="B12" s="101"/>
      <c r="C12" s="101"/>
      <c r="D12" s="101"/>
      <c r="E12" s="101"/>
      <c r="F12" s="101"/>
      <c r="G12" s="101"/>
    </row>
    <row r="13" spans="1:9" ht="45" customHeight="1" x14ac:dyDescent="0.2">
      <c r="A13" s="94" t="s">
        <v>6</v>
      </c>
      <c r="B13" s="96" t="s">
        <v>14</v>
      </c>
      <c r="C13" s="96"/>
      <c r="D13" s="99" t="s">
        <v>15</v>
      </c>
      <c r="E13" s="97" t="s">
        <v>16</v>
      </c>
      <c r="F13" s="98"/>
      <c r="G13" s="99" t="s">
        <v>15</v>
      </c>
    </row>
    <row r="14" spans="1:9" ht="15" customHeight="1" x14ac:dyDescent="0.2">
      <c r="A14" s="105"/>
      <c r="B14" s="74" t="s">
        <v>20</v>
      </c>
      <c r="C14" s="75" t="s">
        <v>21</v>
      </c>
      <c r="D14" s="100"/>
      <c r="E14" s="74" t="s">
        <v>20</v>
      </c>
      <c r="F14" s="75" t="s">
        <v>21</v>
      </c>
      <c r="G14" s="100"/>
    </row>
    <row r="15" spans="1:9" ht="15" customHeight="1" x14ac:dyDescent="0.25">
      <c r="A15" s="25" t="s">
        <v>13</v>
      </c>
      <c r="B15" s="69">
        <v>183</v>
      </c>
      <c r="C15" s="69">
        <v>166</v>
      </c>
      <c r="D15" s="28">
        <f>C15/B15-1</f>
        <v>-9.289617486338797E-2</v>
      </c>
      <c r="E15" s="69">
        <v>442134</v>
      </c>
      <c r="F15" s="69">
        <v>422468</v>
      </c>
      <c r="G15" s="29">
        <f>F15/E15-1</f>
        <v>-4.447972786530785E-2</v>
      </c>
    </row>
    <row r="16" spans="1:9" ht="15" customHeight="1" x14ac:dyDescent="0.25">
      <c r="A16" s="24" t="s">
        <v>2</v>
      </c>
      <c r="B16" s="69">
        <v>26</v>
      </c>
      <c r="C16" s="69">
        <v>36</v>
      </c>
      <c r="D16" s="28">
        <f>C16/B16-1</f>
        <v>0.38461538461538458</v>
      </c>
      <c r="E16" s="69">
        <v>38886</v>
      </c>
      <c r="F16" s="69">
        <v>66534</v>
      </c>
      <c r="G16" s="29">
        <f>F16/E16-1</f>
        <v>0.71100138867458718</v>
      </c>
    </row>
    <row r="17" spans="1:7" ht="15" customHeight="1" x14ac:dyDescent="0.25">
      <c r="A17" s="24" t="s">
        <v>3</v>
      </c>
      <c r="B17" s="69">
        <v>257</v>
      </c>
      <c r="C17" s="69">
        <v>256</v>
      </c>
      <c r="D17" s="28">
        <f>C17/B17-1</f>
        <v>-3.8910505836575737E-3</v>
      </c>
      <c r="E17" s="69">
        <v>398452</v>
      </c>
      <c r="F17" s="69">
        <v>420272</v>
      </c>
      <c r="G17" s="29">
        <f>F17/E17-1</f>
        <v>5.4761928663929371E-2</v>
      </c>
    </row>
    <row r="18" spans="1:7" ht="15" customHeight="1" thickBot="1" x14ac:dyDescent="0.3">
      <c r="A18" s="87" t="s">
        <v>4</v>
      </c>
      <c r="B18" s="83">
        <v>0</v>
      </c>
      <c r="C18" s="83">
        <v>0</v>
      </c>
      <c r="D18" s="17" t="s">
        <v>1</v>
      </c>
      <c r="E18" s="69">
        <v>0</v>
      </c>
      <c r="F18" s="69">
        <v>0</v>
      </c>
      <c r="G18" s="18" t="s">
        <v>1</v>
      </c>
    </row>
    <row r="19" spans="1:7" ht="15" customHeight="1" thickBot="1" x14ac:dyDescent="0.25">
      <c r="A19" s="35" t="s">
        <v>7</v>
      </c>
      <c r="B19" s="37">
        <f>SUM(B15:B18)</f>
        <v>466</v>
      </c>
      <c r="C19" s="37">
        <f>SUM(C15:C18)</f>
        <v>458</v>
      </c>
      <c r="D19" s="38">
        <f>C19/B19-1</f>
        <v>-1.7167381974248941E-2</v>
      </c>
      <c r="E19" s="37">
        <f>SUM(E15:E18)</f>
        <v>879472</v>
      </c>
      <c r="F19" s="37">
        <f>SUM(F15:F18)</f>
        <v>909274</v>
      </c>
      <c r="G19" s="39">
        <f>F19/E19-1</f>
        <v>3.3886240835410364E-2</v>
      </c>
    </row>
    <row r="20" spans="1:7" ht="15" x14ac:dyDescent="0.2">
      <c r="F20" s="7"/>
      <c r="G20" s="4"/>
    </row>
    <row r="21" spans="1:7" ht="15" thickBot="1" x14ac:dyDescent="0.25">
      <c r="A21" s="101" t="s">
        <v>17</v>
      </c>
      <c r="B21" s="101"/>
      <c r="C21" s="101"/>
      <c r="D21" s="101"/>
      <c r="E21" s="101"/>
      <c r="F21" s="101"/>
      <c r="G21" s="101"/>
    </row>
    <row r="22" spans="1:7" ht="45" customHeight="1" x14ac:dyDescent="0.2">
      <c r="A22" s="94" t="s">
        <v>6</v>
      </c>
      <c r="B22" s="96" t="s">
        <v>14</v>
      </c>
      <c r="C22" s="96"/>
      <c r="D22" s="99" t="s">
        <v>15</v>
      </c>
      <c r="E22" s="97" t="s">
        <v>16</v>
      </c>
      <c r="F22" s="98"/>
      <c r="G22" s="99" t="s">
        <v>15</v>
      </c>
    </row>
    <row r="23" spans="1:7" ht="15" customHeight="1" x14ac:dyDescent="0.2">
      <c r="A23" s="105"/>
      <c r="B23" s="74" t="s">
        <v>20</v>
      </c>
      <c r="C23" s="75" t="s">
        <v>21</v>
      </c>
      <c r="D23" s="100"/>
      <c r="E23" s="74" t="s">
        <v>20</v>
      </c>
      <c r="F23" s="75" t="s">
        <v>21</v>
      </c>
      <c r="G23" s="100"/>
    </row>
    <row r="24" spans="1:7" ht="15" customHeight="1" x14ac:dyDescent="0.25">
      <c r="A24" s="25" t="s">
        <v>13</v>
      </c>
      <c r="B24" s="69">
        <v>57</v>
      </c>
      <c r="C24" s="69">
        <v>66</v>
      </c>
      <c r="D24" s="28">
        <f>C24/B24-1</f>
        <v>0.15789473684210531</v>
      </c>
      <c r="E24" s="69">
        <v>117016</v>
      </c>
      <c r="F24" s="69">
        <v>159992</v>
      </c>
      <c r="G24" s="29">
        <f>F24/E24-1</f>
        <v>0.36726601490394484</v>
      </c>
    </row>
    <row r="25" spans="1:7" ht="15" customHeight="1" x14ac:dyDescent="0.25">
      <c r="A25" s="24" t="s">
        <v>2</v>
      </c>
      <c r="B25" s="69">
        <v>15</v>
      </c>
      <c r="C25" s="69">
        <v>27</v>
      </c>
      <c r="D25" s="28">
        <f>C25/B25-1</f>
        <v>0.8</v>
      </c>
      <c r="E25" s="69">
        <v>25000</v>
      </c>
      <c r="F25" s="69">
        <v>59902</v>
      </c>
      <c r="G25" s="29">
        <f>F25/E25-1</f>
        <v>1.39608</v>
      </c>
    </row>
    <row r="26" spans="1:7" ht="15" customHeight="1" x14ac:dyDescent="0.25">
      <c r="A26" s="24" t="s">
        <v>3</v>
      </c>
      <c r="B26" s="69">
        <v>63</v>
      </c>
      <c r="C26" s="69">
        <v>55</v>
      </c>
      <c r="D26" s="28">
        <f>C26/B26-1</f>
        <v>-0.12698412698412698</v>
      </c>
      <c r="E26" s="69">
        <v>93318</v>
      </c>
      <c r="F26" s="69">
        <v>114448</v>
      </c>
      <c r="G26" s="29">
        <f>F26/E26-1</f>
        <v>0.22643005636640301</v>
      </c>
    </row>
    <row r="27" spans="1:7" ht="15" customHeight="1" thickBot="1" x14ac:dyDescent="0.3">
      <c r="A27" s="87" t="s">
        <v>4</v>
      </c>
      <c r="B27" s="83">
        <v>0</v>
      </c>
      <c r="C27" s="83">
        <v>0</v>
      </c>
      <c r="D27" s="17" t="s">
        <v>1</v>
      </c>
      <c r="E27" s="70">
        <v>0</v>
      </c>
      <c r="F27" s="70">
        <v>0</v>
      </c>
      <c r="G27" s="18" t="s">
        <v>1</v>
      </c>
    </row>
    <row r="28" spans="1:7" ht="15" customHeight="1" thickBot="1" x14ac:dyDescent="0.25">
      <c r="A28" s="35" t="s">
        <v>7</v>
      </c>
      <c r="B28" s="37">
        <f>SUM(B24:B27)</f>
        <v>135</v>
      </c>
      <c r="C28" s="37">
        <f>SUM(C24:C27)</f>
        <v>148</v>
      </c>
      <c r="D28" s="38">
        <f>C28/B28-1</f>
        <v>9.6296296296296324E-2</v>
      </c>
      <c r="E28" s="46">
        <f>SUM(E24:E27)</f>
        <v>235334</v>
      </c>
      <c r="F28" s="71">
        <f>SUM(F24:F27)</f>
        <v>334342</v>
      </c>
      <c r="G28" s="39">
        <f>F28/E28-1</f>
        <v>0.42071268919918081</v>
      </c>
    </row>
    <row r="29" spans="1:7" ht="15" x14ac:dyDescent="0.2">
      <c r="F29" s="11"/>
      <c r="G29" s="12"/>
    </row>
    <row r="30" spans="1:7" ht="15" thickBot="1" x14ac:dyDescent="0.25">
      <c r="A30" s="102" t="s">
        <v>11</v>
      </c>
      <c r="B30" s="102"/>
      <c r="C30" s="102"/>
      <c r="D30" s="102"/>
      <c r="E30" s="102"/>
      <c r="F30" s="102"/>
      <c r="G30" s="102"/>
    </row>
    <row r="31" spans="1:7" ht="45" customHeight="1" x14ac:dyDescent="0.2">
      <c r="A31" s="94" t="s">
        <v>6</v>
      </c>
      <c r="B31" s="96" t="s">
        <v>14</v>
      </c>
      <c r="C31" s="96"/>
      <c r="D31" s="99" t="s">
        <v>15</v>
      </c>
      <c r="E31" s="97" t="s">
        <v>16</v>
      </c>
      <c r="F31" s="98"/>
      <c r="G31" s="99" t="s">
        <v>15</v>
      </c>
    </row>
    <row r="32" spans="1:7" ht="15" customHeight="1" x14ac:dyDescent="0.2">
      <c r="A32" s="105"/>
      <c r="B32" s="74" t="s">
        <v>20</v>
      </c>
      <c r="C32" s="75" t="s">
        <v>21</v>
      </c>
      <c r="D32" s="100"/>
      <c r="E32" s="74" t="s">
        <v>20</v>
      </c>
      <c r="F32" s="75" t="s">
        <v>21</v>
      </c>
      <c r="G32" s="100"/>
    </row>
    <row r="33" spans="1:9" ht="15" customHeight="1" x14ac:dyDescent="0.2">
      <c r="A33" s="25" t="s">
        <v>13</v>
      </c>
      <c r="B33" s="26">
        <f t="shared" ref="B33:C36" si="0">B6+B15+B24</f>
        <v>2681</v>
      </c>
      <c r="C33" s="26">
        <f t="shared" si="0"/>
        <v>2547</v>
      </c>
      <c r="D33" s="28">
        <f>C33/B33-1</f>
        <v>-4.9981350242446876E-2</v>
      </c>
      <c r="E33" s="73">
        <f t="shared" ref="E33:F36" si="1">E6+E15+E24</f>
        <v>6329662</v>
      </c>
      <c r="F33" s="8">
        <f t="shared" si="1"/>
        <v>6397296</v>
      </c>
      <c r="G33" s="29">
        <f>F33/E33-1</f>
        <v>1.0685246700376627E-2</v>
      </c>
    </row>
    <row r="34" spans="1:9" ht="15" customHeight="1" x14ac:dyDescent="0.2">
      <c r="A34" s="24" t="s">
        <v>2</v>
      </c>
      <c r="B34" s="26">
        <f t="shared" si="0"/>
        <v>243</v>
      </c>
      <c r="C34" s="26">
        <f t="shared" si="0"/>
        <v>276</v>
      </c>
      <c r="D34" s="17">
        <f>C34/B34-1</f>
        <v>0.13580246913580241</v>
      </c>
      <c r="E34" s="73">
        <f t="shared" si="1"/>
        <v>420026</v>
      </c>
      <c r="F34" s="8">
        <f t="shared" si="1"/>
        <v>493310</v>
      </c>
      <c r="G34" s="18">
        <f>F34/E34-1</f>
        <v>0.17447491345773836</v>
      </c>
    </row>
    <row r="35" spans="1:9" ht="15" customHeight="1" x14ac:dyDescent="0.2">
      <c r="A35" s="24" t="s">
        <v>3</v>
      </c>
      <c r="B35" s="26">
        <f t="shared" si="0"/>
        <v>2368</v>
      </c>
      <c r="C35" s="26">
        <f t="shared" si="0"/>
        <v>2674</v>
      </c>
      <c r="D35" s="17">
        <f>C35/B35-1</f>
        <v>0.12922297297297303</v>
      </c>
      <c r="E35" s="73">
        <f t="shared" si="1"/>
        <v>3882934</v>
      </c>
      <c r="F35" s="8">
        <f t="shared" si="1"/>
        <v>4764674</v>
      </c>
      <c r="G35" s="18">
        <f>F35/E35-1</f>
        <v>0.22708086204916178</v>
      </c>
    </row>
    <row r="36" spans="1:9" ht="15" customHeight="1" thickBot="1" x14ac:dyDescent="0.25">
      <c r="A36" s="87" t="s">
        <v>4</v>
      </c>
      <c r="B36" s="26">
        <f t="shared" si="0"/>
        <v>11</v>
      </c>
      <c r="C36" s="26">
        <f t="shared" si="0"/>
        <v>12</v>
      </c>
      <c r="D36" s="33">
        <f>C36/B36-1</f>
        <v>9.0909090909090828E-2</v>
      </c>
      <c r="E36" s="73">
        <f t="shared" si="1"/>
        <v>21512</v>
      </c>
      <c r="F36" s="8">
        <f t="shared" si="1"/>
        <v>22554</v>
      </c>
      <c r="G36" s="34">
        <f>F36/E36-1</f>
        <v>4.8438081071030092E-2</v>
      </c>
      <c r="I36" s="14"/>
    </row>
    <row r="37" spans="1:9" ht="15" customHeight="1" thickBot="1" x14ac:dyDescent="0.25">
      <c r="A37" s="35" t="s">
        <v>7</v>
      </c>
      <c r="B37" s="36">
        <f>SUM(B33:B36)</f>
        <v>5303</v>
      </c>
      <c r="C37" s="37">
        <f>SUM(C33:C36)</f>
        <v>5509</v>
      </c>
      <c r="D37" s="38">
        <f>C37/B37-1</f>
        <v>3.8845936262492886E-2</v>
      </c>
      <c r="E37" s="41">
        <f>SUM(E33:E36)</f>
        <v>10654134</v>
      </c>
      <c r="F37" s="37">
        <f>SUM(F33:F36)</f>
        <v>11677834</v>
      </c>
      <c r="G37" s="39">
        <f>F37/E37-1</f>
        <v>9.6084768597804349E-2</v>
      </c>
    </row>
    <row r="38" spans="1:9" ht="15" x14ac:dyDescent="0.2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9" ht="14.25" customHeight="1" x14ac:dyDescent="0.2">
      <c r="A39" s="103" t="s">
        <v>19</v>
      </c>
      <c r="B39" s="103"/>
      <c r="C39" s="103"/>
      <c r="D39" s="103"/>
      <c r="E39" s="103"/>
      <c r="F39" s="103"/>
      <c r="G39" s="103"/>
      <c r="H39" s="52"/>
      <c r="I39" s="20"/>
    </row>
    <row r="40" spans="1:9" ht="14.25" x14ac:dyDescent="0.2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x14ac:dyDescent="0.2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 x14ac:dyDescent="0.2">
      <c r="A42" s="56" t="s">
        <v>23</v>
      </c>
      <c r="B42" s="48"/>
      <c r="C42" s="53"/>
      <c r="D42" s="53"/>
      <c r="E42" s="53"/>
      <c r="F42" s="53"/>
      <c r="G42" s="53"/>
      <c r="H42" s="53"/>
      <c r="I42" s="15"/>
    </row>
    <row r="43" spans="1:9" ht="14.25" x14ac:dyDescent="0.2">
      <c r="A43" s="56"/>
      <c r="B43" s="48"/>
      <c r="C43" s="53"/>
      <c r="D43" s="53"/>
      <c r="E43" s="53"/>
      <c r="F43" s="53"/>
      <c r="G43" s="53"/>
      <c r="H43" s="53"/>
      <c r="I43" s="15"/>
    </row>
    <row r="44" spans="1:9" x14ac:dyDescent="0.2">
      <c r="A44" s="50"/>
      <c r="B44" s="50"/>
      <c r="C44" s="50"/>
      <c r="E44" s="93" t="s">
        <v>8</v>
      </c>
      <c r="F44" s="93"/>
      <c r="G44" s="93"/>
    </row>
    <row r="45" spans="1:9" x14ac:dyDescent="0.2">
      <c r="A45" s="86">
        <v>43650</v>
      </c>
      <c r="B45" s="54"/>
      <c r="C45" s="54"/>
      <c r="D45" s="54"/>
      <c r="E45" s="93" t="s">
        <v>9</v>
      </c>
      <c r="F45" s="93"/>
      <c r="G45" s="93"/>
    </row>
    <row r="46" spans="1:9" x14ac:dyDescent="0.2">
      <c r="B46" s="56"/>
      <c r="C46" s="56"/>
      <c r="D46" s="56"/>
      <c r="E46" s="56"/>
      <c r="F46" s="56"/>
      <c r="G46" s="56"/>
      <c r="H46" s="50"/>
      <c r="I46" s="6"/>
    </row>
    <row r="47" spans="1:9" x14ac:dyDescent="0.2">
      <c r="A47" s="57"/>
      <c r="B47" s="50"/>
      <c r="C47" s="50"/>
      <c r="D47" s="50"/>
      <c r="E47" s="93"/>
      <c r="F47" s="93"/>
      <c r="G47" s="93"/>
      <c r="H47" s="50"/>
    </row>
    <row r="48" spans="1:9" x14ac:dyDescent="0.2">
      <c r="B48" s="50"/>
      <c r="C48" s="50"/>
      <c r="D48" s="50"/>
      <c r="E48" s="50"/>
      <c r="F48" s="50"/>
      <c r="G48" s="50"/>
      <c r="H48" s="50"/>
    </row>
    <row r="53" spans="5:5" x14ac:dyDescent="0.2">
      <c r="E53" s="50"/>
    </row>
  </sheetData>
  <mergeCells count="30">
    <mergeCell ref="E47:G47"/>
    <mergeCell ref="A39:G39"/>
    <mergeCell ref="A22:A23"/>
    <mergeCell ref="A31:A32"/>
    <mergeCell ref="B31:C31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G22:G23"/>
    <mergeCell ref="D22:D23"/>
    <mergeCell ref="A21:G21"/>
    <mergeCell ref="G13:G14"/>
    <mergeCell ref="B13:C13"/>
    <mergeCell ref="D13:D14"/>
    <mergeCell ref="E13:F13"/>
    <mergeCell ref="A1:G1"/>
    <mergeCell ref="A3:G3"/>
    <mergeCell ref="A13:A14"/>
    <mergeCell ref="A12:G12"/>
    <mergeCell ref="B4:C4"/>
    <mergeCell ref="E4:F4"/>
    <mergeCell ref="D4:D5"/>
    <mergeCell ref="G4:G5"/>
    <mergeCell ref="A4:A5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27" zoomScaleNormal="100" workbookViewId="0">
      <selection activeCell="F27" sqref="F27"/>
    </sheetView>
  </sheetViews>
  <sheetFormatPr defaultRowHeight="12.75" x14ac:dyDescent="0.2"/>
  <cols>
    <col min="1" max="1" width="14.7109375" customWidth="1"/>
    <col min="2" max="2" width="13.85546875" customWidth="1"/>
    <col min="3" max="3" width="13.7109375" customWidth="1"/>
    <col min="4" max="4" width="10.85546875" customWidth="1"/>
    <col min="5" max="5" width="14.42578125" customWidth="1"/>
    <col min="6" max="6" width="13.7109375" customWidth="1"/>
    <col min="7" max="7" width="10.5703125" customWidth="1"/>
    <col min="8" max="8" width="10.140625" bestFit="1" customWidth="1"/>
  </cols>
  <sheetData>
    <row r="1" spans="1:9" ht="46.5" customHeight="1" x14ac:dyDescent="0.2">
      <c r="A1" s="104" t="s">
        <v>12</v>
      </c>
      <c r="B1" s="104"/>
      <c r="C1" s="104"/>
      <c r="D1" s="104"/>
      <c r="E1" s="104"/>
      <c r="F1" s="104"/>
      <c r="G1" s="104"/>
      <c r="H1" s="19"/>
      <c r="I1" s="19"/>
    </row>
    <row r="2" spans="1:9" ht="15" thickBot="1" x14ac:dyDescent="0.25">
      <c r="A2" s="102" t="s">
        <v>5</v>
      </c>
      <c r="B2" s="102"/>
      <c r="C2" s="102"/>
      <c r="D2" s="102"/>
      <c r="E2" s="102"/>
      <c r="F2" s="102"/>
      <c r="G2" s="102"/>
    </row>
    <row r="3" spans="1:9" ht="43.5" customHeight="1" x14ac:dyDescent="0.2">
      <c r="A3" s="94" t="s">
        <v>6</v>
      </c>
      <c r="B3" s="96" t="s">
        <v>14</v>
      </c>
      <c r="C3" s="96"/>
      <c r="D3" s="99" t="s">
        <v>15</v>
      </c>
      <c r="E3" s="97" t="s">
        <v>16</v>
      </c>
      <c r="F3" s="98"/>
      <c r="G3" s="99" t="s">
        <v>15</v>
      </c>
    </row>
    <row r="4" spans="1:9" ht="15.75" customHeight="1" x14ac:dyDescent="0.2">
      <c r="A4" s="105"/>
      <c r="B4" s="74" t="s">
        <v>20</v>
      </c>
      <c r="C4" s="75" t="s">
        <v>21</v>
      </c>
      <c r="D4" s="100"/>
      <c r="E4" s="74" t="s">
        <v>20</v>
      </c>
      <c r="F4" s="75" t="s">
        <v>21</v>
      </c>
      <c r="G4" s="100"/>
    </row>
    <row r="5" spans="1:9" ht="15" customHeight="1" x14ac:dyDescent="0.25">
      <c r="A5" s="42" t="s">
        <v>13</v>
      </c>
      <c r="B5" s="78">
        <v>2149</v>
      </c>
      <c r="C5" s="78">
        <v>2387</v>
      </c>
      <c r="D5" s="28">
        <f>C5/B5-1</f>
        <v>0.11074918566775249</v>
      </c>
      <c r="E5" s="69">
        <v>5023666</v>
      </c>
      <c r="F5" s="69">
        <v>5502924</v>
      </c>
      <c r="G5" s="28">
        <f>F5/E5-1</f>
        <v>9.5400052471641184E-2</v>
      </c>
    </row>
    <row r="6" spans="1:9" ht="15" customHeight="1" x14ac:dyDescent="0.25">
      <c r="A6" s="22" t="s">
        <v>2</v>
      </c>
      <c r="B6" s="8">
        <v>107</v>
      </c>
      <c r="C6" s="8">
        <v>131</v>
      </c>
      <c r="D6" s="17">
        <f>C6/B6-1</f>
        <v>0.22429906542056077</v>
      </c>
      <c r="E6" s="69">
        <v>150968</v>
      </c>
      <c r="F6" s="69">
        <v>176550</v>
      </c>
      <c r="G6" s="28">
        <f>F6/E6-1</f>
        <v>0.16945312913995014</v>
      </c>
    </row>
    <row r="7" spans="1:9" ht="15" customHeight="1" x14ac:dyDescent="0.25">
      <c r="A7" s="22" t="s">
        <v>3</v>
      </c>
      <c r="B7" s="8">
        <v>762</v>
      </c>
      <c r="C7" s="8">
        <v>859</v>
      </c>
      <c r="D7" s="17">
        <f>C7/B7-1</f>
        <v>0.12729658792650911</v>
      </c>
      <c r="E7" s="69">
        <v>1062906</v>
      </c>
      <c r="F7" s="69">
        <v>1265796</v>
      </c>
      <c r="G7" s="28">
        <f>F7/E7-1</f>
        <v>0.19088235460144176</v>
      </c>
    </row>
    <row r="8" spans="1:9" ht="15" customHeight="1" thickBot="1" x14ac:dyDescent="0.3">
      <c r="A8" s="44" t="s">
        <v>4</v>
      </c>
      <c r="B8" s="32">
        <v>8</v>
      </c>
      <c r="C8" s="32">
        <v>10</v>
      </c>
      <c r="D8" s="17">
        <f>C8/B8-1</f>
        <v>0.25</v>
      </c>
      <c r="E8" s="70">
        <v>7608</v>
      </c>
      <c r="F8" s="70">
        <v>10874</v>
      </c>
      <c r="G8" s="28">
        <f>F8/E8-1</f>
        <v>0.42928496319663512</v>
      </c>
    </row>
    <row r="9" spans="1:9" ht="15" customHeight="1" thickBot="1" x14ac:dyDescent="0.25">
      <c r="A9" s="45" t="s">
        <v>7</v>
      </c>
      <c r="B9" s="37">
        <f>SUM(B5:B8)</f>
        <v>3026</v>
      </c>
      <c r="C9" s="37">
        <f>SUM(C5:C8)</f>
        <v>3387</v>
      </c>
      <c r="D9" s="38">
        <f>C9/B9-1</f>
        <v>0.11929940515532045</v>
      </c>
      <c r="E9" s="46">
        <f>SUM(E5:E8)</f>
        <v>6245148</v>
      </c>
      <c r="F9" s="71">
        <f>SUM(F5:F8)</f>
        <v>6956144</v>
      </c>
      <c r="G9" s="38">
        <f>F9/E9-1</f>
        <v>0.11384774227928629</v>
      </c>
    </row>
    <row r="10" spans="1:9" ht="14.25" x14ac:dyDescent="0.2">
      <c r="F10" s="2"/>
    </row>
    <row r="11" spans="1:9" ht="15" thickBot="1" x14ac:dyDescent="0.25">
      <c r="A11" s="101" t="s">
        <v>10</v>
      </c>
      <c r="B11" s="101"/>
      <c r="C11" s="101"/>
      <c r="D11" s="101"/>
      <c r="E11" s="101"/>
      <c r="F11" s="101"/>
      <c r="G11" s="101"/>
    </row>
    <row r="12" spans="1:9" ht="43.5" customHeight="1" x14ac:dyDescent="0.2">
      <c r="A12" s="94" t="s">
        <v>6</v>
      </c>
      <c r="B12" s="96" t="s">
        <v>14</v>
      </c>
      <c r="C12" s="96"/>
      <c r="D12" s="99" t="s">
        <v>15</v>
      </c>
      <c r="E12" s="97" t="s">
        <v>16</v>
      </c>
      <c r="F12" s="98"/>
      <c r="G12" s="99" t="s">
        <v>15</v>
      </c>
    </row>
    <row r="13" spans="1:9" ht="15.75" customHeight="1" x14ac:dyDescent="0.2">
      <c r="A13" s="105"/>
      <c r="B13" s="74" t="s">
        <v>20</v>
      </c>
      <c r="C13" s="75" t="s">
        <v>21</v>
      </c>
      <c r="D13" s="100"/>
      <c r="E13" s="74" t="s">
        <v>20</v>
      </c>
      <c r="F13" s="75" t="s">
        <v>21</v>
      </c>
      <c r="G13" s="100"/>
    </row>
    <row r="14" spans="1:9" ht="15" customHeight="1" x14ac:dyDescent="0.25">
      <c r="A14" s="42" t="s">
        <v>13</v>
      </c>
      <c r="B14" s="78">
        <v>450</v>
      </c>
      <c r="C14" s="78">
        <v>426</v>
      </c>
      <c r="D14" s="28">
        <f>C14/B14-1</f>
        <v>-5.3333333333333344E-2</v>
      </c>
      <c r="E14" s="76">
        <v>1253586</v>
      </c>
      <c r="F14" s="76">
        <v>1229118</v>
      </c>
      <c r="G14" s="28">
        <f>F14/E14-1</f>
        <v>-1.9518405598020427E-2</v>
      </c>
    </row>
    <row r="15" spans="1:9" ht="15" customHeight="1" x14ac:dyDescent="0.2">
      <c r="A15" s="22" t="s">
        <v>0</v>
      </c>
      <c r="B15" s="8">
        <v>25</v>
      </c>
      <c r="C15" s="8">
        <v>28</v>
      </c>
      <c r="D15" s="17">
        <f>C15/B15-1</f>
        <v>0.12000000000000011</v>
      </c>
      <c r="E15" s="16">
        <v>30530</v>
      </c>
      <c r="F15" s="16">
        <v>38626</v>
      </c>
      <c r="G15" s="17">
        <f>F15/E15-1</f>
        <v>0.26518178840484774</v>
      </c>
    </row>
    <row r="16" spans="1:9" ht="15" customHeight="1" x14ac:dyDescent="0.2">
      <c r="A16" s="22" t="s">
        <v>3</v>
      </c>
      <c r="B16" s="8">
        <v>129</v>
      </c>
      <c r="C16" s="8">
        <v>137</v>
      </c>
      <c r="D16" s="17">
        <f>C16/B16-1</f>
        <v>6.2015503875969102E-2</v>
      </c>
      <c r="E16" s="16">
        <v>188936</v>
      </c>
      <c r="F16" s="16">
        <v>207056</v>
      </c>
      <c r="G16" s="17">
        <f>F16/E16-1</f>
        <v>9.5905491806749454E-2</v>
      </c>
    </row>
    <row r="17" spans="1:7" ht="15" customHeight="1" thickBot="1" x14ac:dyDescent="0.3">
      <c r="A17" s="44" t="s">
        <v>4</v>
      </c>
      <c r="B17" s="32">
        <v>0</v>
      </c>
      <c r="C17" s="32">
        <v>0</v>
      </c>
      <c r="D17" s="17" t="s">
        <v>1</v>
      </c>
      <c r="E17" s="77">
        <v>0</v>
      </c>
      <c r="F17" s="77">
        <v>0</v>
      </c>
      <c r="G17" s="17" t="s">
        <v>1</v>
      </c>
    </row>
    <row r="18" spans="1:7" ht="15" customHeight="1" thickBot="1" x14ac:dyDescent="0.25">
      <c r="A18" s="45" t="s">
        <v>7</v>
      </c>
      <c r="B18" s="37">
        <f>SUM(B14:B17)</f>
        <v>604</v>
      </c>
      <c r="C18" s="37">
        <f>SUM(C14:C17)</f>
        <v>591</v>
      </c>
      <c r="D18" s="38">
        <f>C18/B18-1</f>
        <v>-2.1523178807947074E-2</v>
      </c>
      <c r="E18" s="46">
        <f>SUM(E14:E17)</f>
        <v>1473052</v>
      </c>
      <c r="F18" s="46">
        <f>SUM(F14:F17)</f>
        <v>1474800</v>
      </c>
      <c r="G18" s="38">
        <f>F18/E18-1</f>
        <v>1.1866519308212364E-3</v>
      </c>
    </row>
    <row r="19" spans="1:7" ht="15" x14ac:dyDescent="0.2">
      <c r="F19" s="7"/>
      <c r="G19" s="4"/>
    </row>
    <row r="20" spans="1:7" ht="15" thickBot="1" x14ac:dyDescent="0.25">
      <c r="A20" s="101" t="s">
        <v>17</v>
      </c>
      <c r="B20" s="101"/>
      <c r="C20" s="101"/>
      <c r="D20" s="101"/>
      <c r="E20" s="101"/>
      <c r="F20" s="101"/>
      <c r="G20" s="101"/>
    </row>
    <row r="21" spans="1:7" ht="43.5" customHeight="1" x14ac:dyDescent="0.2">
      <c r="A21" s="94" t="s">
        <v>6</v>
      </c>
      <c r="B21" s="96" t="s">
        <v>14</v>
      </c>
      <c r="C21" s="96"/>
      <c r="D21" s="99" t="s">
        <v>15</v>
      </c>
      <c r="E21" s="97" t="s">
        <v>16</v>
      </c>
      <c r="F21" s="98"/>
      <c r="G21" s="99" t="s">
        <v>15</v>
      </c>
    </row>
    <row r="22" spans="1:7" ht="15.75" customHeight="1" x14ac:dyDescent="0.2">
      <c r="A22" s="105"/>
      <c r="B22" s="74" t="s">
        <v>20</v>
      </c>
      <c r="C22" s="75" t="s">
        <v>21</v>
      </c>
      <c r="D22" s="100"/>
      <c r="E22" s="74" t="s">
        <v>20</v>
      </c>
      <c r="F22" s="75" t="s">
        <v>21</v>
      </c>
      <c r="G22" s="100"/>
    </row>
    <row r="23" spans="1:7" ht="15" customHeight="1" x14ac:dyDescent="0.2">
      <c r="A23" s="42" t="s">
        <v>13</v>
      </c>
      <c r="B23" s="27">
        <v>364</v>
      </c>
      <c r="C23" s="27">
        <v>340</v>
      </c>
      <c r="D23" s="28">
        <f>C23/B23-1</f>
        <v>-6.5934065934065922E-2</v>
      </c>
      <c r="E23" s="43">
        <v>913390</v>
      </c>
      <c r="F23" s="43">
        <v>884232</v>
      </c>
      <c r="G23" s="28">
        <f>F23/E23-1</f>
        <v>-3.1922836904279661E-2</v>
      </c>
    </row>
    <row r="24" spans="1:7" ht="15" customHeight="1" x14ac:dyDescent="0.2">
      <c r="A24" s="22" t="s">
        <v>2</v>
      </c>
      <c r="B24" s="8">
        <v>11</v>
      </c>
      <c r="C24" s="8">
        <v>13</v>
      </c>
      <c r="D24" s="17">
        <f>C24/B24-1</f>
        <v>0.18181818181818188</v>
      </c>
      <c r="E24" s="16">
        <v>24920</v>
      </c>
      <c r="F24" s="16">
        <v>27088</v>
      </c>
      <c r="G24" s="17">
        <f>F24/E24-1</f>
        <v>8.6998394863563311E-2</v>
      </c>
    </row>
    <row r="25" spans="1:7" ht="15" customHeight="1" x14ac:dyDescent="0.2">
      <c r="A25" s="22" t="s">
        <v>3</v>
      </c>
      <c r="B25" s="8">
        <v>55</v>
      </c>
      <c r="C25" s="8">
        <v>65</v>
      </c>
      <c r="D25" s="17">
        <f>C25/B25-1</f>
        <v>0.18181818181818188</v>
      </c>
      <c r="E25" s="16">
        <v>107742</v>
      </c>
      <c r="F25" s="16">
        <v>106144</v>
      </c>
      <c r="G25" s="17">
        <f>F25/E25-1</f>
        <v>-1.4831727645672088E-2</v>
      </c>
    </row>
    <row r="26" spans="1:7" ht="15" customHeight="1" thickBot="1" x14ac:dyDescent="0.3">
      <c r="A26" s="44" t="s">
        <v>4</v>
      </c>
      <c r="B26" s="32">
        <v>1</v>
      </c>
      <c r="C26" s="32">
        <v>1</v>
      </c>
      <c r="D26" s="33">
        <f>C26/B26-1</f>
        <v>0</v>
      </c>
      <c r="E26" s="72">
        <v>492</v>
      </c>
      <c r="F26" s="72">
        <v>594</v>
      </c>
      <c r="G26" s="33">
        <f>F26/E26-1</f>
        <v>0.20731707317073167</v>
      </c>
    </row>
    <row r="27" spans="1:7" ht="15" customHeight="1" thickBot="1" x14ac:dyDescent="0.25">
      <c r="A27" s="35" t="s">
        <v>7</v>
      </c>
      <c r="B27" s="37">
        <f>SUM(B23:B26)</f>
        <v>431</v>
      </c>
      <c r="C27" s="37">
        <f>SUM(C23:C26)</f>
        <v>419</v>
      </c>
      <c r="D27" s="38">
        <f>C27/B27-1</f>
        <v>-2.784222737819031E-2</v>
      </c>
      <c r="E27" s="46">
        <f>SUM(E23:E26)</f>
        <v>1046544</v>
      </c>
      <c r="F27" s="46">
        <f>SUM(F23:F26)</f>
        <v>1018058</v>
      </c>
      <c r="G27" s="38">
        <f>F27/E27-1</f>
        <v>-2.7219113577642173E-2</v>
      </c>
    </row>
    <row r="28" spans="1:7" ht="14.25" x14ac:dyDescent="0.2">
      <c r="F28" s="9"/>
      <c r="G28" s="10"/>
    </row>
    <row r="29" spans="1:7" ht="15" thickBot="1" x14ac:dyDescent="0.25">
      <c r="A29" s="101" t="s">
        <v>11</v>
      </c>
      <c r="B29" s="101"/>
      <c r="C29" s="101"/>
      <c r="D29" s="101"/>
      <c r="E29" s="101"/>
      <c r="F29" s="101"/>
      <c r="G29" s="101"/>
    </row>
    <row r="30" spans="1:7" ht="43.5" customHeight="1" x14ac:dyDescent="0.2">
      <c r="A30" s="108" t="s">
        <v>6</v>
      </c>
      <c r="B30" s="96" t="s">
        <v>14</v>
      </c>
      <c r="C30" s="96"/>
      <c r="D30" s="99" t="s">
        <v>15</v>
      </c>
      <c r="E30" s="97" t="s">
        <v>16</v>
      </c>
      <c r="F30" s="98"/>
      <c r="G30" s="99" t="s">
        <v>15</v>
      </c>
    </row>
    <row r="31" spans="1:7" ht="15.75" customHeight="1" x14ac:dyDescent="0.2">
      <c r="A31" s="109"/>
      <c r="B31" s="74" t="s">
        <v>20</v>
      </c>
      <c r="C31" s="75" t="s">
        <v>21</v>
      </c>
      <c r="D31" s="100"/>
      <c r="E31" s="74" t="s">
        <v>20</v>
      </c>
      <c r="F31" s="75" t="s">
        <v>21</v>
      </c>
      <c r="G31" s="100"/>
    </row>
    <row r="32" spans="1:7" ht="15" customHeight="1" x14ac:dyDescent="0.2">
      <c r="A32" s="42" t="s">
        <v>13</v>
      </c>
      <c r="B32" s="79">
        <f t="shared" ref="B32:C35" si="0">B5+B14+B23</f>
        <v>2963</v>
      </c>
      <c r="C32" s="79">
        <f t="shared" si="0"/>
        <v>3153</v>
      </c>
      <c r="D32" s="58">
        <f>C32/B32-1</f>
        <v>6.4124198447519376E-2</v>
      </c>
      <c r="E32" s="59">
        <f t="shared" ref="E32:F36" si="1">E5+E14+E23</f>
        <v>7190642</v>
      </c>
      <c r="F32" s="60">
        <f t="shared" si="1"/>
        <v>7616274</v>
      </c>
      <c r="G32" s="58">
        <f>F32/E32-1</f>
        <v>5.9192489349351618E-2</v>
      </c>
    </row>
    <row r="33" spans="1:9" ht="15" customHeight="1" x14ac:dyDescent="0.2">
      <c r="A33" s="24" t="s">
        <v>2</v>
      </c>
      <c r="B33" s="80">
        <f t="shared" si="0"/>
        <v>143</v>
      </c>
      <c r="C33" s="80">
        <f t="shared" si="0"/>
        <v>172</v>
      </c>
      <c r="D33" s="61">
        <f>C33/B33-1</f>
        <v>0.2027972027972027</v>
      </c>
      <c r="E33" s="62">
        <f t="shared" si="1"/>
        <v>206418</v>
      </c>
      <c r="F33" s="60">
        <f t="shared" si="1"/>
        <v>242264</v>
      </c>
      <c r="G33" s="61">
        <f>F33/E33-1</f>
        <v>0.17365733608503131</v>
      </c>
    </row>
    <row r="34" spans="1:9" ht="15" customHeight="1" x14ac:dyDescent="0.2">
      <c r="A34" s="24" t="s">
        <v>3</v>
      </c>
      <c r="B34" s="80">
        <f t="shared" si="0"/>
        <v>946</v>
      </c>
      <c r="C34" s="80">
        <f t="shared" si="0"/>
        <v>1061</v>
      </c>
      <c r="D34" s="61">
        <f>C34/B34-1</f>
        <v>0.12156448202959824</v>
      </c>
      <c r="E34" s="62">
        <f t="shared" si="1"/>
        <v>1359584</v>
      </c>
      <c r="F34" s="60">
        <f t="shared" si="1"/>
        <v>1578996</v>
      </c>
      <c r="G34" s="61">
        <f>F34/E34-1</f>
        <v>0.16138171676042079</v>
      </c>
    </row>
    <row r="35" spans="1:9" ht="15" customHeight="1" thickBot="1" x14ac:dyDescent="0.25">
      <c r="A35" s="30" t="s">
        <v>4</v>
      </c>
      <c r="B35" s="81">
        <f t="shared" si="0"/>
        <v>9</v>
      </c>
      <c r="C35" s="81">
        <f t="shared" si="0"/>
        <v>11</v>
      </c>
      <c r="D35" s="63">
        <f>C35/B35-1</f>
        <v>0.22222222222222232</v>
      </c>
      <c r="E35" s="64">
        <f t="shared" si="1"/>
        <v>8100</v>
      </c>
      <c r="F35" s="60">
        <f t="shared" si="1"/>
        <v>11468</v>
      </c>
      <c r="G35" s="63">
        <f>F35/E35-1</f>
        <v>0.41580246913580243</v>
      </c>
    </row>
    <row r="36" spans="1:9" ht="15" customHeight="1" thickBot="1" x14ac:dyDescent="0.25">
      <c r="A36" s="65" t="s">
        <v>7</v>
      </c>
      <c r="B36" s="82">
        <f t="shared" ref="B36:C36" si="2">B9+B18+B27</f>
        <v>4061</v>
      </c>
      <c r="C36" s="68">
        <f t="shared" si="2"/>
        <v>4397</v>
      </c>
      <c r="D36" s="66">
        <f>C36/B36-1</f>
        <v>8.2738241812361446E-2</v>
      </c>
      <c r="E36" s="67">
        <f t="shared" si="1"/>
        <v>8764744</v>
      </c>
      <c r="F36" s="68">
        <f t="shared" si="1"/>
        <v>9449002</v>
      </c>
      <c r="G36" s="66">
        <f>F36/E36-1</f>
        <v>7.8069365174841421E-2</v>
      </c>
      <c r="H36" s="14"/>
    </row>
    <row r="37" spans="1:9" ht="15" x14ac:dyDescent="0.2">
      <c r="F37" s="7"/>
      <c r="G37" s="4"/>
    </row>
    <row r="38" spans="1:9" ht="14.25" customHeight="1" x14ac:dyDescent="0.2">
      <c r="A38" s="103" t="s">
        <v>19</v>
      </c>
      <c r="B38" s="103"/>
      <c r="C38" s="103"/>
      <c r="D38" s="103"/>
      <c r="E38" s="103"/>
      <c r="F38" s="103"/>
      <c r="G38" s="103"/>
      <c r="H38" s="20"/>
      <c r="I38" s="20"/>
    </row>
    <row r="39" spans="1:9" x14ac:dyDescent="0.2">
      <c r="A39" s="48"/>
      <c r="B39" s="48"/>
      <c r="C39" s="48"/>
      <c r="D39" s="48"/>
      <c r="E39" s="48"/>
      <c r="F39" s="48"/>
      <c r="G39" s="48"/>
      <c r="H39" s="5"/>
      <c r="I39" s="5"/>
    </row>
    <row r="40" spans="1:9" x14ac:dyDescent="0.2">
      <c r="A40" s="48"/>
      <c r="B40" s="48"/>
      <c r="C40" s="48"/>
      <c r="D40" s="48"/>
      <c r="E40" s="48"/>
      <c r="F40" s="48"/>
      <c r="G40" s="48"/>
      <c r="H40" s="5"/>
      <c r="I40" s="5"/>
    </row>
    <row r="41" spans="1:9" x14ac:dyDescent="0.2">
      <c r="A41" s="50" t="s">
        <v>22</v>
      </c>
      <c r="B41" s="50"/>
      <c r="C41" s="50"/>
      <c r="D41" s="50"/>
      <c r="E41" s="50"/>
      <c r="F41" s="50"/>
      <c r="G41" s="50"/>
    </row>
    <row r="42" spans="1:9" x14ac:dyDescent="0.2">
      <c r="A42" s="107"/>
      <c r="B42" s="107"/>
      <c r="C42" s="107"/>
      <c r="D42" s="51"/>
      <c r="E42" s="51"/>
      <c r="F42" s="93"/>
      <c r="G42" s="93"/>
      <c r="H42" s="6"/>
    </row>
    <row r="43" spans="1:9" x14ac:dyDescent="0.2">
      <c r="A43" s="50"/>
      <c r="B43" s="50"/>
      <c r="C43" s="50"/>
      <c r="D43" s="50"/>
      <c r="E43" s="93" t="s">
        <v>8</v>
      </c>
      <c r="F43" s="93"/>
      <c r="G43" s="93"/>
      <c r="I43" s="6"/>
    </row>
    <row r="44" spans="1:9" x14ac:dyDescent="0.2">
      <c r="A44" s="86">
        <v>43650</v>
      </c>
      <c r="B44" s="84"/>
      <c r="C44" s="84"/>
      <c r="D44" s="50"/>
      <c r="E44" s="93" t="s">
        <v>9</v>
      </c>
      <c r="F44" s="93"/>
      <c r="G44" s="93"/>
    </row>
    <row r="45" spans="1:9" x14ac:dyDescent="0.2">
      <c r="A45" s="21"/>
      <c r="B45" s="21"/>
      <c r="C45" s="21"/>
      <c r="D45" s="21"/>
      <c r="E45" s="21"/>
      <c r="F45" s="21"/>
      <c r="G45" s="21"/>
    </row>
    <row r="46" spans="1:9" x14ac:dyDescent="0.2">
      <c r="A46" s="21"/>
      <c r="B46" s="21"/>
      <c r="C46" s="21"/>
      <c r="D46" s="21"/>
      <c r="E46" s="21"/>
      <c r="F46" s="21"/>
      <c r="G46" s="21"/>
    </row>
    <row r="47" spans="1:9" x14ac:dyDescent="0.2">
      <c r="A47" s="21"/>
      <c r="B47" s="21"/>
      <c r="C47" s="21"/>
      <c r="D47" s="21"/>
      <c r="E47" s="21"/>
      <c r="F47" s="21"/>
      <c r="G47" s="21"/>
    </row>
    <row r="48" spans="1:9" x14ac:dyDescent="0.2">
      <c r="A48" s="21"/>
      <c r="B48" s="21"/>
      <c r="C48" s="21"/>
      <c r="D48" s="21"/>
      <c r="E48" s="21"/>
      <c r="F48" s="21"/>
      <c r="G48" s="21"/>
    </row>
    <row r="49" spans="1:7" x14ac:dyDescent="0.2">
      <c r="A49" s="21"/>
      <c r="B49" s="21"/>
      <c r="C49" s="21"/>
      <c r="D49" s="21"/>
      <c r="E49" s="21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  <row r="51" spans="1:7" x14ac:dyDescent="0.2">
      <c r="A51" s="21"/>
      <c r="B51" s="21"/>
      <c r="C51" s="21"/>
      <c r="D51" s="21"/>
      <c r="E51" s="21"/>
      <c r="F51" s="21"/>
      <c r="G51" s="21"/>
    </row>
    <row r="52" spans="1:7" x14ac:dyDescent="0.2">
      <c r="A52" s="21"/>
      <c r="B52" s="21"/>
      <c r="C52" s="21"/>
      <c r="D52" s="21"/>
      <c r="E52" s="21"/>
      <c r="F52" s="21"/>
      <c r="G52" s="21"/>
    </row>
    <row r="53" spans="1:7" x14ac:dyDescent="0.2">
      <c r="A53" s="21"/>
      <c r="B53" s="21"/>
      <c r="C53" s="21"/>
      <c r="D53" s="21"/>
      <c r="E53" s="21"/>
      <c r="F53" s="21"/>
      <c r="G53" s="21"/>
    </row>
    <row r="54" spans="1:7" x14ac:dyDescent="0.2">
      <c r="A54" s="21"/>
      <c r="B54" s="21"/>
      <c r="C54" s="21"/>
      <c r="D54" s="21"/>
      <c r="E54" s="21"/>
      <c r="F54" s="21"/>
      <c r="G54" s="21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</sheetData>
  <mergeCells count="30">
    <mergeCell ref="E3:F3"/>
    <mergeCell ref="D3:D4"/>
    <mergeCell ref="G3:G4"/>
    <mergeCell ref="A30:A31"/>
    <mergeCell ref="G21:G22"/>
    <mergeCell ref="B30:C30"/>
    <mergeCell ref="D30:D31"/>
    <mergeCell ref="E30:F30"/>
    <mergeCell ref="G30:G31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A38:G38"/>
    <mergeCell ref="E44:G44"/>
    <mergeCell ref="E43:G43"/>
    <mergeCell ref="A42:C42"/>
    <mergeCell ref="F42:G42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</vt:lpstr>
      <vt:lpstr>ΞΕΝ</vt:lpstr>
      <vt:lpstr>ΑΝΑ</vt:lpstr>
      <vt:lpstr>Chart Total</vt:lpstr>
      <vt:lpstr>amount total</vt:lpstr>
      <vt:lpstr>Chart ΞΕΝ</vt:lpstr>
      <vt:lpstr>amount ΞΕΝ</vt:lpstr>
      <vt:lpstr>Chart ΑΝΑ</vt:lpstr>
      <vt:lpstr>amount ΑΝΑ</vt:lpstr>
      <vt:lpstr>ΞΕΝ!Print_Area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Diamanto Moyseos</cp:lastModifiedBy>
  <cp:lastPrinted>2019-07-05T07:45:27Z</cp:lastPrinted>
  <dcterms:created xsi:type="dcterms:W3CDTF">2006-05-12T10:52:55Z</dcterms:created>
  <dcterms:modified xsi:type="dcterms:W3CDTF">2019-07-05T07:46:23Z</dcterms:modified>
</cp:coreProperties>
</file>