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chartsheets/sheet2.xml" ContentType="application/vnd.openxmlformats-officedocument.spreadsheetml.chart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52.21.11\dli_files\Κ ΥΠ\ETS\ACCIDENT ANALYSIS\2022\WEBSITE\"/>
    </mc:Choice>
  </mc:AlternateContent>
  <bookViews>
    <workbookView xWindow="-120" yWindow="-120" windowWidth="29040" windowHeight="15840"/>
  </bookViews>
  <sheets>
    <sheet name="2022 Αριθμ. Ατυχ. Table" sheetId="19" r:id="rId1"/>
    <sheet name="2022 Chart - Ανά Οικ. Δραστ." sheetId="14" r:id="rId2"/>
    <sheet name="Values of Chart-Table" sheetId="1" r:id="rId3"/>
    <sheet name="2022 Graph - Ανά Αιτία " sheetId="21" r:id="rId4"/>
    <sheet name="Values of Graph-Table" sheetId="20" r:id="rId5"/>
  </sheets>
  <externalReferences>
    <externalReference r:id="rId6"/>
    <externalReference r:id="rId7"/>
  </externalReferences>
  <definedNames>
    <definedName name="_xlnm.Print_Area" localSheetId="0">'2022 Αριθμ. Ατυχ. Table'!$B$3:$P$117</definedName>
    <definedName name="_xlnm.Print_Area" localSheetId="2">'Values of Chart-Table'!$A$3:$D$25</definedName>
    <definedName name="_xlnm.Print_Titles" localSheetId="0">'2022 Αριθμ. Ατυχ. Table'!$3:$4</definedName>
    <definedName name="_xlnm.Print_Titles" localSheetId="2">'Values of Chart-Table'!$3:$3</definedName>
  </definedNames>
  <calcPr calcId="162913"/>
</workbook>
</file>

<file path=xl/calcChain.xml><?xml version="1.0" encoding="utf-8"?>
<calcChain xmlns="http://schemas.openxmlformats.org/spreadsheetml/2006/main">
  <c r="B8" i="20" l="1"/>
  <c r="C6" i="20" s="1"/>
  <c r="C7" i="20"/>
  <c r="C4" i="20"/>
  <c r="C3" i="20"/>
  <c r="D115" i="19"/>
  <c r="E111" i="19" s="1"/>
  <c r="P113" i="19"/>
  <c r="O113" i="19"/>
  <c r="N113" i="19"/>
  <c r="M113" i="19"/>
  <c r="L113" i="19"/>
  <c r="K113" i="19"/>
  <c r="J113" i="19"/>
  <c r="I113" i="19"/>
  <c r="H113" i="19"/>
  <c r="G113" i="19"/>
  <c r="F113" i="19"/>
  <c r="E112" i="19"/>
  <c r="P110" i="19"/>
  <c r="O110" i="19"/>
  <c r="N110" i="19"/>
  <c r="M110" i="19"/>
  <c r="L110" i="19"/>
  <c r="K110" i="19"/>
  <c r="J110" i="19"/>
  <c r="I110" i="19"/>
  <c r="H110" i="19"/>
  <c r="G110" i="19"/>
  <c r="F110" i="19"/>
  <c r="E109" i="19"/>
  <c r="E107" i="19"/>
  <c r="P106" i="19"/>
  <c r="O106" i="19"/>
  <c r="N106" i="19"/>
  <c r="M106" i="19"/>
  <c r="L106" i="19"/>
  <c r="K106" i="19"/>
  <c r="J106" i="19"/>
  <c r="I106" i="19"/>
  <c r="H106" i="19"/>
  <c r="G106" i="19"/>
  <c r="F106" i="19"/>
  <c r="E106" i="19"/>
  <c r="E103" i="19"/>
  <c r="E102" i="19"/>
  <c r="P101" i="19"/>
  <c r="O101" i="19"/>
  <c r="N101" i="19"/>
  <c r="M101" i="19"/>
  <c r="L101" i="19"/>
  <c r="K101" i="19"/>
  <c r="J101" i="19"/>
  <c r="I101" i="19"/>
  <c r="H101" i="19"/>
  <c r="G101" i="19"/>
  <c r="F101" i="19"/>
  <c r="E101" i="19"/>
  <c r="P97" i="19"/>
  <c r="O97" i="19"/>
  <c r="N97" i="19"/>
  <c r="M97" i="19"/>
  <c r="L97" i="19"/>
  <c r="K97" i="19"/>
  <c r="J97" i="19"/>
  <c r="I97" i="19"/>
  <c r="H97" i="19"/>
  <c r="G97" i="19"/>
  <c r="F97" i="19"/>
  <c r="P95" i="19"/>
  <c r="O95" i="19"/>
  <c r="N95" i="19"/>
  <c r="M95" i="19"/>
  <c r="L95" i="19"/>
  <c r="K95" i="19"/>
  <c r="J95" i="19"/>
  <c r="I95" i="19"/>
  <c r="H95" i="19"/>
  <c r="G95" i="19"/>
  <c r="F95" i="19"/>
  <c r="P93" i="19"/>
  <c r="O93" i="19"/>
  <c r="N93" i="19"/>
  <c r="M93" i="19"/>
  <c r="L93" i="19"/>
  <c r="K93" i="19"/>
  <c r="J93" i="19"/>
  <c r="I93" i="19"/>
  <c r="H93" i="19"/>
  <c r="G93" i="19"/>
  <c r="F93" i="19"/>
  <c r="E91" i="19"/>
  <c r="E90" i="19"/>
  <c r="E87" i="19"/>
  <c r="P86" i="19"/>
  <c r="O86" i="19"/>
  <c r="N86" i="19"/>
  <c r="M86" i="19"/>
  <c r="L86" i="19"/>
  <c r="K86" i="19"/>
  <c r="J86" i="19"/>
  <c r="I86" i="19"/>
  <c r="H86" i="19"/>
  <c r="G86" i="19"/>
  <c r="F86" i="19"/>
  <c r="E86" i="19"/>
  <c r="E83" i="19"/>
  <c r="E81" i="19"/>
  <c r="E79" i="19"/>
  <c r="P78" i="19"/>
  <c r="O78" i="19"/>
  <c r="N78" i="19"/>
  <c r="M78" i="19"/>
  <c r="L78" i="19"/>
  <c r="K78" i="19"/>
  <c r="J78" i="19"/>
  <c r="I78" i="19"/>
  <c r="H78" i="19"/>
  <c r="G78" i="19"/>
  <c r="F78" i="19"/>
  <c r="E78" i="19"/>
  <c r="P76" i="19"/>
  <c r="O76" i="19"/>
  <c r="N76" i="19"/>
  <c r="M76" i="19"/>
  <c r="L76" i="19"/>
  <c r="K76" i="19"/>
  <c r="J76" i="19"/>
  <c r="I76" i="19"/>
  <c r="H76" i="19"/>
  <c r="G76" i="19"/>
  <c r="F76" i="19"/>
  <c r="E73" i="19"/>
  <c r="P72" i="19"/>
  <c r="O72" i="19"/>
  <c r="N72" i="19"/>
  <c r="M72" i="19"/>
  <c r="L72" i="19"/>
  <c r="K72" i="19"/>
  <c r="J72" i="19"/>
  <c r="I72" i="19"/>
  <c r="H72" i="19"/>
  <c r="G72" i="19"/>
  <c r="F72" i="19"/>
  <c r="E72" i="19"/>
  <c r="E71" i="19"/>
  <c r="E70" i="19"/>
  <c r="E66" i="19"/>
  <c r="P65" i="19"/>
  <c r="O65" i="19"/>
  <c r="N65" i="19"/>
  <c r="M65" i="19"/>
  <c r="L65" i="19"/>
  <c r="K65" i="19"/>
  <c r="J65" i="19"/>
  <c r="I65" i="19"/>
  <c r="H65" i="19"/>
  <c r="G65" i="19"/>
  <c r="F65" i="19"/>
  <c r="E65" i="19"/>
  <c r="E63" i="19"/>
  <c r="P62" i="19"/>
  <c r="O62" i="19"/>
  <c r="N62" i="19"/>
  <c r="M62" i="19"/>
  <c r="L62" i="19"/>
  <c r="K62" i="19"/>
  <c r="J62" i="19"/>
  <c r="I62" i="19"/>
  <c r="H62" i="19"/>
  <c r="G62" i="19"/>
  <c r="F62" i="19"/>
  <c r="E62" i="19"/>
  <c r="E60" i="19"/>
  <c r="E57" i="19"/>
  <c r="P56" i="19"/>
  <c r="O56" i="19"/>
  <c r="N56" i="19"/>
  <c r="M56" i="19"/>
  <c r="L56" i="19"/>
  <c r="K56" i="19"/>
  <c r="J56" i="19"/>
  <c r="I56" i="19"/>
  <c r="H56" i="19"/>
  <c r="G56" i="19"/>
  <c r="F56" i="19"/>
  <c r="E56" i="19"/>
  <c r="E55" i="19"/>
  <c r="E53" i="19"/>
  <c r="P52" i="19"/>
  <c r="O52" i="19"/>
  <c r="N52" i="19"/>
  <c r="M52" i="19"/>
  <c r="L52" i="19"/>
  <c r="K52" i="19"/>
  <c r="J52" i="19"/>
  <c r="I52" i="19"/>
  <c r="H52" i="19"/>
  <c r="G52" i="19"/>
  <c r="F52" i="19"/>
  <c r="E52" i="19"/>
  <c r="E51" i="19"/>
  <c r="E50" i="19"/>
  <c r="P48" i="19"/>
  <c r="O48" i="19"/>
  <c r="N48" i="19"/>
  <c r="M48" i="19"/>
  <c r="L48" i="19"/>
  <c r="K48" i="19"/>
  <c r="J48" i="19"/>
  <c r="I48" i="19"/>
  <c r="H48" i="19"/>
  <c r="G48" i="19"/>
  <c r="F48" i="19"/>
  <c r="E47" i="19"/>
  <c r="E46" i="19"/>
  <c r="E45" i="19"/>
  <c r="P43" i="19"/>
  <c r="O43" i="19"/>
  <c r="N43" i="19"/>
  <c r="M43" i="19"/>
  <c r="L43" i="19"/>
  <c r="K43" i="19"/>
  <c r="J43" i="19"/>
  <c r="I43" i="19"/>
  <c r="H43" i="19"/>
  <c r="G43" i="19"/>
  <c r="F43" i="19"/>
  <c r="E42" i="19"/>
  <c r="P41" i="19"/>
  <c r="O41" i="19"/>
  <c r="N41" i="19"/>
  <c r="M41" i="19"/>
  <c r="L41" i="19"/>
  <c r="K41" i="19"/>
  <c r="J41" i="19"/>
  <c r="I41" i="19"/>
  <c r="H41" i="19"/>
  <c r="G41" i="19"/>
  <c r="F41" i="19"/>
  <c r="E41" i="19"/>
  <c r="E40" i="19"/>
  <c r="E39" i="19"/>
  <c r="E37" i="19"/>
  <c r="E36" i="19"/>
  <c r="E35" i="19"/>
  <c r="E33" i="19"/>
  <c r="E32" i="19"/>
  <c r="E31" i="19"/>
  <c r="E29" i="19"/>
  <c r="E28" i="19"/>
  <c r="E27" i="19"/>
  <c r="E25" i="19"/>
  <c r="E24" i="19"/>
  <c r="E23" i="19"/>
  <c r="E21" i="19"/>
  <c r="E20" i="19"/>
  <c r="E19" i="19"/>
  <c r="E17" i="19"/>
  <c r="P16" i="19"/>
  <c r="O16" i="19"/>
  <c r="N16" i="19"/>
  <c r="M16" i="19"/>
  <c r="L16" i="19"/>
  <c r="K16" i="19"/>
  <c r="J16" i="19"/>
  <c r="I16" i="19"/>
  <c r="H16" i="19"/>
  <c r="G16" i="19"/>
  <c r="F16" i="19"/>
  <c r="E16" i="19"/>
  <c r="E15" i="19"/>
  <c r="E14" i="19"/>
  <c r="E12" i="19"/>
  <c r="E11" i="19"/>
  <c r="P10" i="19"/>
  <c r="O10" i="19"/>
  <c r="N10" i="19"/>
  <c r="M10" i="19"/>
  <c r="L10" i="19"/>
  <c r="K10" i="19"/>
  <c r="J10" i="19"/>
  <c r="I10" i="19"/>
  <c r="H10" i="19"/>
  <c r="G10" i="19"/>
  <c r="F10" i="19"/>
  <c r="E10" i="19"/>
  <c r="E9" i="19"/>
  <c r="E7" i="19"/>
  <c r="P6" i="19"/>
  <c r="O6" i="19"/>
  <c r="N6" i="19"/>
  <c r="M6" i="19"/>
  <c r="L6" i="19"/>
  <c r="K6" i="19"/>
  <c r="J6" i="19"/>
  <c r="I6" i="19"/>
  <c r="H6" i="19"/>
  <c r="G6" i="19"/>
  <c r="F6" i="19"/>
  <c r="E6" i="19"/>
  <c r="C5" i="20" l="1"/>
  <c r="C8" i="20" s="1"/>
  <c r="O115" i="19"/>
  <c r="H115" i="19"/>
  <c r="L115" i="19"/>
  <c r="P115" i="19"/>
  <c r="E58" i="19"/>
  <c r="E67" i="19"/>
  <c r="E76" i="19"/>
  <c r="E77" i="19"/>
  <c r="E85" i="19"/>
  <c r="E92" i="19"/>
  <c r="E95" i="19"/>
  <c r="E96" i="19"/>
  <c r="E99" i="19"/>
  <c r="E108" i="19"/>
  <c r="G115" i="19"/>
  <c r="K115" i="19"/>
  <c r="I115" i="19"/>
  <c r="M115" i="19"/>
  <c r="F115" i="19"/>
  <c r="J115" i="19"/>
  <c r="N115" i="19"/>
  <c r="E61" i="19"/>
  <c r="E68" i="19"/>
  <c r="E75" i="19"/>
  <c r="E82" i="19"/>
  <c r="E88" i="19"/>
  <c r="E97" i="19"/>
  <c r="E98" i="19"/>
  <c r="E104" i="19"/>
  <c r="E113" i="19"/>
  <c r="E114" i="19"/>
  <c r="E8" i="19"/>
  <c r="E13" i="19"/>
  <c r="E18" i="19"/>
  <c r="E22" i="19"/>
  <c r="E26" i="19"/>
  <c r="E30" i="19"/>
  <c r="E34" i="19"/>
  <c r="E38" i="19"/>
  <c r="E43" i="19"/>
  <c r="E44" i="19"/>
  <c r="E48" i="19"/>
  <c r="E49" i="19"/>
  <c r="E54" i="19"/>
  <c r="E59" i="19"/>
  <c r="E64" i="19"/>
  <c r="E69" i="19"/>
  <c r="E74" i="19"/>
  <c r="E80" i="19"/>
  <c r="E84" i="19"/>
  <c r="E89" i="19"/>
  <c r="E93" i="19"/>
  <c r="E94" i="19"/>
  <c r="E100" i="19"/>
  <c r="E105" i="19"/>
  <c r="E110" i="19"/>
  <c r="D24" i="1"/>
  <c r="C25" i="1" l="1"/>
  <c r="D4" i="1" s="1"/>
  <c r="D5" i="1" l="1"/>
  <c r="D9" i="1"/>
  <c r="D13" i="1"/>
  <c r="D17" i="1"/>
  <c r="D21" i="1"/>
  <c r="D16" i="1"/>
  <c r="D6" i="1"/>
  <c r="D10" i="1"/>
  <c r="D14" i="1"/>
  <c r="D18" i="1"/>
  <c r="D22" i="1"/>
  <c r="D12" i="1"/>
  <c r="D7" i="1"/>
  <c r="D11" i="1"/>
  <c r="D15" i="1"/>
  <c r="D19" i="1"/>
  <c r="D23" i="1"/>
  <c r="D8" i="1"/>
  <c r="D20" i="1"/>
  <c r="D25" i="1" l="1"/>
</calcChain>
</file>

<file path=xl/sharedStrings.xml><?xml version="1.0" encoding="utf-8"?>
<sst xmlns="http://schemas.openxmlformats.org/spreadsheetml/2006/main" count="166" uniqueCount="159">
  <si>
    <t>Α/Α</t>
  </si>
  <si>
    <t>ΟΙΚΟΝΟΜΙΚΗ ΔΡΑΣΤΗΡΙΟΤΗΤΑ</t>
  </si>
  <si>
    <t>ΑΡΙΘΜΟΣ ΑΤΥΧΗΜ.</t>
  </si>
  <si>
    <t>%</t>
  </si>
  <si>
    <t>ΤΟΜΕΑΣ Ξ
ΔΗΜΟΣΙΑ ΔΙΟΙΚΗΣΗ ΚΑΙ ΑΜΥΝΑ - ΥΠΟΧΡΕΩΤΙΚΗ ΚΟΙΝΩΝΙΚΗ ΑΣΦΑΛΙΣΗ</t>
  </si>
  <si>
    <t>ΤΟΜΕΑΣ ΣΤ
 ΚΑΤΑΣΚΕΥΕΣ</t>
  </si>
  <si>
    <t>ΤΟΜΕΑΣ Ι
ΕΝΗΜΕΡΩΣΗ ΚΑΙ ΕΠΙΚΟΙΝΩΝΙΑ</t>
  </si>
  <si>
    <t>ΤΟΜΕΑΣ Κ 
ΧΡΗΜΑΤΟΠΙΣΤΩΤΙΚΕΣ ΚΑΙ ΑΣΦΑΛΙΣΤΙΚΕΣ ΔΡΑΣΤΗΡΙΟΤΗΤΕΣ</t>
  </si>
  <si>
    <t>ΤΟΜΕΑΣ Α
ΓΕΩΡΓΙΑ, ΔΑΣΟΚΟΜΙΑ ΚΑΙ ΑΛΙΕΙΑ</t>
  </si>
  <si>
    <t>ΤΟΜΕΑΣ Ε
ΠΑΡΟΧΗ ΝΕΡΟΥ - ΕΠΕΞΕΡΓΑΣΙΑ ΛΥΜΑΤΩΝ, ΔΙΑΧΕΙΡΙΣΗ ΑΠΟΒΛΗΤΩΝ ΚΑΙ ΔΡΑΣΤΗΡΙΟΤΗΤΕΣ ΕΞΥΓΙΑΝΣΗΣ</t>
  </si>
  <si>
    <t>ΤΟΜΕΑΣ Θ
ΔΡΑΣΤΗΡΙΟΤΗΤΕΣ ΥΠΗΡΕΣΙΩΝ ΠΑΡΟΧΗΣ ΚΑΤΑΛΥΜΑΤΟΣ ΚΑΙ ΥΠΗΡΕΣΙΩΝ ΕΣΤΙΑΣΗΣ</t>
  </si>
  <si>
    <t>ΤΟΜΕΑΣ Δ
ΠΑΡΟΧΗ ΗΛΕΚΤΡΙΚΟΥ ΡΕΥΜΑΤΟΣ, ΦΥΣΙΚΟΥ ΑΕΡΙΟΥ, ΑΤΜΟΥ ΚΑΙ ΚΛΙΜΑΤΙΣΜΟΥ</t>
  </si>
  <si>
    <t>ΤΟΜΕΑΣ Υ
ΔΡΑΣΤΗΡΙΟΤΗΤΕΣ ΕΤΕΡΟΔΙΚΩΝ ΟΡΓΑΝΙΣΜΩΝ ΚΑΙ ΦΟΡΕΩΝ</t>
  </si>
  <si>
    <t>ΤΟΜΕΑΣ Τ
ΙΔΙΩΤΙΚΑ ΝΟΙΚΟΚΥΡΙΑ</t>
  </si>
  <si>
    <t>ΤΟΜΕΑΣ Ζ
ΧΟΝΔΡΙΚΟ ΚΑΙ ΛΙΑΝΙΚΟ ΕΜΠΟΡΙΟ - ΕΠΙΣΚΕΥΗ ΜΗΧΑΝΟΚΙΝΗΤΩΝ ΟΧΗΜΑΤΩΝ ΚΑΙ ΜΟΤΟΣΥΚΛΕΤΩΝ</t>
  </si>
  <si>
    <t>ΤΟΜΕΑΣ Π
ΔΡΑΣΤΗΡΙΟΤΗΤΕΣ ΣΧΕΤΙΚΕΣ ΜΕ ΤΗΝ ΑΝΘΡΩΠΙΝΗ ΥΓΕΙΑ ΚΑΙ ΤΗΝ ΚΟΙΝΩΝΙΚΗ ΜΕΡΙΜΝΑ</t>
  </si>
  <si>
    <t>ΤΟΜΕΑΣ Ν
ΔΙΟΙΚΗΤΙΚΕΣ ΚΑΙ ΥΠΟΣΤΗΡΙΚΤΙΚΕΣ ΔΡΑΣΤΗΡΙΟΤΗΤΕΣ</t>
  </si>
  <si>
    <t>ΤΟΜΕΑΣ Μ
ΕΠΑΓΓΕΛΜΑΤΙΚΕΣ, ΕΠΙΣΤΗΜΟΝΙΚΕΣ ΚΑΙ ΤΕΧΝΙΚΕΣ ΔΡΑΣΤΗΡΙΟΤΗΤΕΣ</t>
  </si>
  <si>
    <t>ΤΟΜΕΑΣ Η
ΜΕΤΑΦΟΡΑ ΚΑΙ ΑΠΟΘΗΚΕΥΣΗ</t>
  </si>
  <si>
    <t>ΤΟΜΕΑΣ Ρ
ΤΕΧΝΕΣ, ΔΙΑΣΚΕΔΑΣΗ ΚΑΙ ΨΥΧΑΓΩΓΙΑ</t>
  </si>
  <si>
    <t>ΤΟΜΕΑΣ Λ
ΔΙΑΧΕΙΡΙΣΗ ΑΚΙΝΗΤΗΣ ΠΕΡΙΟΥΣΙΑΣ</t>
  </si>
  <si>
    <t>ΤΟΜΕΑΣ Γ
ΜΕΤΑΠΟΙΗΣΗ</t>
  </si>
  <si>
    <t>ΤΟΜΕΑΣ Β
ΟΡΥΧΕΙΑ ΚΑΙ ΛΑΤΟΜΕΙΑ</t>
  </si>
  <si>
    <t>ΤΟΜΕΑΣ Σ
ΑΛΛΕΣ ΔΡΑΣΤΗΡΙΟΤΗΤΕΣ ΠΑΡΟΧΗΣ ΥΠΗΡΕΣΙΩΝ</t>
  </si>
  <si>
    <t>ΤΟΜΕΑΣ Ο
ΕΚΠΑΙΔΕΥΣΗ</t>
  </si>
  <si>
    <t>A/A</t>
  </si>
  <si>
    <t>ΦΥΛΟ</t>
  </si>
  <si>
    <t>ΗΛΙΚΙΑ</t>
  </si>
  <si>
    <t>ΒΑΘΜΟΣ ΤΡΑΥΜΑΤΟΣ</t>
  </si>
  <si>
    <t>ΑΙΤΙΑ</t>
  </si>
  <si>
    <t>Άνδρες</t>
  </si>
  <si>
    <t>Γυναίκες</t>
  </si>
  <si>
    <t>Κάτω των 18</t>
  </si>
  <si>
    <t>18 και άνω</t>
  </si>
  <si>
    <t>Θανατηφ.</t>
  </si>
  <si>
    <t>ΜΗ Θανατηφ.</t>
  </si>
  <si>
    <t>Κτίρια / Εγκαταστάσεις</t>
  </si>
  <si>
    <t>Μηχανήματα/ Εξοπλισμός</t>
  </si>
  <si>
    <t>Μέσα Μεταφοράς</t>
  </si>
  <si>
    <t>Υλικά/ Ουσίες</t>
  </si>
  <si>
    <t>Άλλα Αίτια</t>
  </si>
  <si>
    <t>ΤΟΜΕΑΣ Α (01-03) - ΓΕΩΡΓΙΑ, ΔΑΣΟΚΟΜΙΑ ΚΑΙ ΑΛΙΕΙΑ</t>
  </si>
  <si>
    <t>Φυτική και ζωική παραγωγή, θήρα και συναφείς δραστηριότητες</t>
  </si>
  <si>
    <t>Δασοκομία και υλοτομία</t>
  </si>
  <si>
    <t>Αλιεία και υδατοκαλλιέργεια</t>
  </si>
  <si>
    <t>ΤΟΜΕΑΣ Β (05-09) - ΟΡΥΧΕΙΑ ΚΑΙ ΛΑΤΟΜΕΙΑ</t>
  </si>
  <si>
    <t>Εξόρυξη άνθρακα και λιγνίτη</t>
  </si>
  <si>
    <t>Άντληση αργού πετρελαίου και φυσικού αερίου</t>
  </si>
  <si>
    <t xml:space="preserve"> Εξόρυξη μεταλλευμάτων</t>
  </si>
  <si>
    <t>Λοιπά ορυχεία και λατομεία</t>
  </si>
  <si>
    <t>Υποστηρικτικές δραστηριότητες εξόρυξης</t>
  </si>
  <si>
    <t>ΤΟΜΕΑΣ Γ (10-33) - ΜΕΤΑΠΟΙΗΣΗ</t>
  </si>
  <si>
    <t>Βιομηχανία τροφίμων</t>
  </si>
  <si>
    <t>Ποτοποιία</t>
  </si>
  <si>
    <t>Παραγωγή προϊόντων καπνού</t>
  </si>
  <si>
    <t>Παραγωγή κλωστοϋφαντουργικών υλών</t>
  </si>
  <si>
    <t>Κατασκευή ειδών ένδυσης</t>
  </si>
  <si>
    <t>Βιομηχανία δέρματος και δερμάτινων ειδών</t>
  </si>
  <si>
    <t>Βιομηχανία ξύλου και κατασκευή προϊόντων από ξύλο και φελλό, εκτός από έπιπλα. κατασκευή ειδών καλαθοποιίας και σπαρτοπλεκτικής</t>
  </si>
  <si>
    <t>Χαρτοποιία και κατασκευή χάρτινων προϊόντων</t>
  </si>
  <si>
    <t>Εκτυπώσεις και αναπαραγωγή προεγγεγραμμένων μέσων</t>
  </si>
  <si>
    <t>Παραγωγή οπτάνθρακα και προϊόντων διύλισης πετρελαίου</t>
  </si>
  <si>
    <t>Παραγωγή χημικών ουσιών και προϊόντων</t>
  </si>
  <si>
    <t>Παραγωγή βασικών φαρμακευτικών προϊόντων και φαρμακευτικών σκευασμάτων</t>
  </si>
  <si>
    <t>Κατασκευή προϊόντων από ελαστικό (καουτσούκ) και πλαστικές ύλες</t>
  </si>
  <si>
    <t>Παραγωγή άλλων μη μεταλλικών ορυκτών προϊόντων</t>
  </si>
  <si>
    <t>Παραγωγή βασικών μετάλλων</t>
  </si>
  <si>
    <t>Κατασκευή μεταλλικών προϊόντων, με εξαίρεση τα μηχανήματα και τα είδη εξοπλισμού</t>
  </si>
  <si>
    <t>Κατασκευή ηλεκτρονικών υπολογιστών, ηλεκτρονικών και οπτικών προϊόντων</t>
  </si>
  <si>
    <t>Κατασκευή ηλεκτρολογικού εξοπλισμού</t>
  </si>
  <si>
    <t>Κατασκευή μηχανημάτων και ειδών εξοπλισμού π.δ.κ.α.</t>
  </si>
  <si>
    <t>Κατασκευή μηχανοκίνητων οχημάτων, ρυμουλκούμενων και ημιρυμουλκούμενων οχημάτων</t>
  </si>
  <si>
    <t>Κατασκευή λοιπού εξοπλισμού μεταφορών</t>
  </si>
  <si>
    <t>Κατασκευή επίπλων</t>
  </si>
  <si>
    <t xml:space="preserve"> Άλλες μεταποιητικές δραστηριότητες</t>
  </si>
  <si>
    <t>Επισκευή και εγκατάσταση μηχανημάτων και εξοπλισμού</t>
  </si>
  <si>
    <t>ΤΟΜΕΑΣ Δ (35) - ΠΑΡΟΧΗ ΗΛΕΚΤΡΙΚΟΥ ΡΕΥΜΑΤΟΣ, ΦΥΣΙΚΟΥ ΑΕΡΙΟΥ, ΑΤΜΟΥ ΚΑΙ ΚΛΙΜΑΤΙΣΜΟΥ</t>
  </si>
  <si>
    <t>Παροχή ηλεκτρικού ρεύματος, φυσικού αερίου, ατμού και κλιματισμού</t>
  </si>
  <si>
    <t>ΤΟΜΕΑΣ Ε (36-39) - ΠΑΡΟΧΗ ΝΕΡΟΥ - ΕΠΕΞΕΡΓΑΣΙΑ ΛΥΜΑΤΩΝ, ΔΙΑΧΕΙΡΙΣΗ ΑΠΟΒΛΗΤΩΝ ΚΑΙ ΔΡΑΣΤΗΡΙΟΤΗΤΕΣ ΕΞΥΓΙΑΝΣΗΣ</t>
  </si>
  <si>
    <t>Συλλογή, επεξεργασία και παροχή νερού</t>
  </si>
  <si>
    <t>Επεξεργασία λυμάτων</t>
  </si>
  <si>
    <t>Συλλογή, επεξεργασία και διάθεση αποβλήτων ανάκτηση υλικών</t>
  </si>
  <si>
    <t>Δραστηριότητες εξυγίανσης και άλλες υπηρεσίες για τη διαχείριση αποβλήτων</t>
  </si>
  <si>
    <t>ΤΟΜΕΑΣ ΣΤ (41-43) - ΚΑΤΑΣΚΕΥΕΣ</t>
  </si>
  <si>
    <t>Κατασκευές κτιρίων</t>
  </si>
  <si>
    <t>Έργα πολιτικού μηχανικού</t>
  </si>
  <si>
    <t>Εξειδικευμένες κατασκευαστικές δραστηριότητες</t>
  </si>
  <si>
    <t>ΤΟΜΕΑΣ Ζ (45-47) - ΧΟΝΔΡΙΚΟ ΚΑΙ ΛΙΑΝΙΚΟ ΕΜΠΟΡΙΟ - ΕΠΙΣΚΕΥΗ ΜΗΧΑΝΟΚΙΝΗΤΩΝ ΟΧΗΜΑΤΩΝ ΚΑΙ ΜΟΤΟΣΥΚΛΕΤΩΝ</t>
  </si>
  <si>
    <t>Χονδρικό και λιανικό εμπόριο επισκευή μηχανοκίνητων οχημάτων και μοτοσυκλετών</t>
  </si>
  <si>
    <t>Χονδρικό εμπόριο, εκτός από το εμπόριο μηχανοκίνητων οχημάτων και μοτοσυκλετών</t>
  </si>
  <si>
    <t>Λιανικό εμπόριο, εκτός από το εμπόριο μηχανοκίνητων οχημάτων και μοτοσυκλετών</t>
  </si>
  <si>
    <t>ΤΟΜΕΑΣ Η (49-53) - ΜΕΤΑΦΟΡΑ ΚΑΙ ΑΠΟΘΗΚΕΥΣΗ</t>
  </si>
  <si>
    <t>Χερσαίες μεταφορές και μεταφορές μέσω αγωγών</t>
  </si>
  <si>
    <t>Πλωτές μεταφορές</t>
  </si>
  <si>
    <t>Αεροπορικές μεταφορές</t>
  </si>
  <si>
    <t>Αποθήκευση και υποστηρικτικές προς τη μεταφορά δραστηριότητες</t>
  </si>
  <si>
    <t>Ταχυδρομικές και ταχυμεταφορικές δραστηριότητες</t>
  </si>
  <si>
    <t>ΤΟΜΕΑΣ Θ (55 -56) - ΔΡΑΣΤΗΡΙΟΤΗΤΕΣ ΥΠΗΡΕΣΙΩΝ ΠΑΡΟΧΗΣ ΚΑΤΑΛΥΜΑΤΟΣ ΚΑΙ ΥΠΗΡΕΣΙΩΝ ΕΣΤΙΑΣΗΣ</t>
  </si>
  <si>
    <t>Καταλύματα</t>
  </si>
  <si>
    <t>Δραστηριότητες υπηρεσιών εστίασης</t>
  </si>
  <si>
    <t>ΤΟΜΕΑΣ Ι (58-63) - ΕΝΗΜΕΡΩΣΗ ΚΑΙ ΕΠΙΚΟΙΝΩΝΙΑ</t>
  </si>
  <si>
    <t>Εκδοτικές δραστηριότητες</t>
  </si>
  <si>
    <t>Παραγωγή κινηματογραφικών ταινιών, βίντεο και τηλεοπτικών προγραμμάτων, ηχογραφήσεις και μουσικές εκδόσεις</t>
  </si>
  <si>
    <t>Δραστηριότητες προγραμματισμού και ραδιοτηλεοπτικών εκπομπών</t>
  </si>
  <si>
    <t>Τηλεπικοινωνίες</t>
  </si>
  <si>
    <t>Δραστηριότητες προγραμματισμού ηλεκτρονικών υπολογιστών, παροχής συμβουλών και συναφείς δραστηριότητες</t>
  </si>
  <si>
    <t>Δραστηριότητες υπηρεσιών πληροφορίας</t>
  </si>
  <si>
    <t>ΤΟΜΕΑΣ Κ (64-66) - ΧΡΗΜΑΤΟΠΙΣΤΩΤΙΚΕΣ ΚΑΙ ΑΣΦΑΛΙΣΤΙΚΕΣ ΔΡΑΣΤΗΡΙΟΤΗΤΕΣ</t>
  </si>
  <si>
    <t>Δραστηριότητες χρηματοπιστωτικών υπηρεσιών, με εξαίρεση τις ασφαλιστικές δραστηριότητες και τα συνταξιοδοτικά ταμεία</t>
  </si>
  <si>
    <t>Ασφαλιστικά, αντασφαλιστικά και συνταξιοδοτικά ταμεία, εκτός από την υποχρεωτική κοινωνική ασφάλιση</t>
  </si>
  <si>
    <t>Δραστηριότητες συναφείς προς τις χρηματοπιστωτικές υπηρεσίες και τις ασφαλιστικές δραστηριότητες</t>
  </si>
  <si>
    <t>ΤΟΜΕΑΣ Λ (68) - ΔΙΑΧΕΙΡΙΣΗ ΑΚΙΝΗΤΗΣ ΠΕΡΙΟΥΣΙΑΣ</t>
  </si>
  <si>
    <t>Διαχείριση ακίνητης περιουσίας</t>
  </si>
  <si>
    <t>ΤΟΜΕΑΣ Μ (69-75) - ΕΠΑΓΓΕΛΜΑΤΙΚΕΣ, ΕΠΙΣΤΗΜΟΝΙΚΕΣ ΚΑΙ ΤΕΧΝΙΚΕΣ ΔΡΑΣΤΗΡΙΟΤΗΤΕΣ</t>
  </si>
  <si>
    <t>Νομικές και λογιστικές δραστηριότητες</t>
  </si>
  <si>
    <t>Δραστηριότητες κεντρικών γραφείων - δραστηριότητες παροχής συμβουλών διαχείρισης</t>
  </si>
  <si>
    <t>Αρχιτεκτονικές δραστηριότητες και δραστηριότητες μηχανικών - τεχνικές δοκιμές και αναλύσεις</t>
  </si>
  <si>
    <t>Επιστημονική έρευνα και ανάπτυξη</t>
  </si>
  <si>
    <t>Διαφήμιση και έρευνα αγοράς</t>
  </si>
  <si>
    <t>Άλλες επαγγελματικές, επιστημονικές και τεχνικές δραστηριότητες</t>
  </si>
  <si>
    <t>Κτηνιατρικές δραστηριότητες</t>
  </si>
  <si>
    <t>ΤΟΜΕΑΣ Ν (77-82) - ΔΙΟΙΚΗΤΙΚΕΣ ΚΑΙ ΥΠΟΣΤΗΡΙΚΤΙΚΕΣ ΔΡΑΣΤΗΡΙΟΤΗΤΕΣ</t>
  </si>
  <si>
    <t>Δραστηριότητες ενοικίασης και εκμίσθωσης</t>
  </si>
  <si>
    <t>Δραστηριότητες απασχόλησης</t>
  </si>
  <si>
    <t>Δραστηριότητες ταξιδιωτικών πρακτορείων, γραφείων οργανωμένων ταξιδιών και υπηρεσιών κρατήσεων και συναφείς δραστηριότητες</t>
  </si>
  <si>
    <t>Δραστηριότητες παροχής προστασίας και έρευνας</t>
  </si>
  <si>
    <t>Δραστηριότητες παροχής υπηρεσιών σε κτίρια και εξωτερικούς χώρους</t>
  </si>
  <si>
    <t>Διοικητικές δραστηριότητες γραφείου, γραμματειακή υποστήριξη και άλλες δραστηριότητες παροχής υποστήριξης προς τις επιχειρήσεις</t>
  </si>
  <si>
    <t>ΤΟΜΕΑΣ Ξ (84) - ΔΗΜΟΣΙΑ ΔΙΟΙΚΗΣΗ ΚΑΙ ΑΜΥΝΑ - ΥΠΟΧΡΕΩΤΙΚΗ ΚΟΙΝΩΝΙΚΗ ΑΣΦΑΛΙΣΗ</t>
  </si>
  <si>
    <t>Δημόσια διοίκηση και άμυνα - υποχρεωτική κοινωνική ασφάλιση</t>
  </si>
  <si>
    <t>ΤΟΜΕΑΣ Ο (85) - ΕΚΠΑΙΔΕΥΣΗ</t>
  </si>
  <si>
    <t>Εκπαίδευση</t>
  </si>
  <si>
    <t>ΤΟΜΕΑΣ Π (86-88) - ΔΡΑΣΤΗΡΙΟΤΗΤΕΣ ΣΧΕΤΙΚΕΣ ΜΕ ΤΗΝ ΑΝΘΡΩΠΙΝΗ ΥΓΕΙΑ ΚΑΙ ΤΗΝ ΚΟΙΝΩΝΙΚΗ ΜΕΡΙΜΝΑ</t>
  </si>
  <si>
    <t>Δραστηριότητες ανθρώπινης υγείας</t>
  </si>
  <si>
    <t>Δραστηριότητες βοήθειας κατ΄οίκον</t>
  </si>
  <si>
    <t>Δραστηριότητες κοινωνικής μέριμνας χωρίς παροχή καταλύματος</t>
  </si>
  <si>
    <t>ΤΟΜΕΑΣ Ρ (90-93) - ΤΕΧΝΕΣ, ΔΙΑΣΚΕΔΑΣΗ ΚΑΙ ΨΥΧΑΓΩΓΙΑ</t>
  </si>
  <si>
    <t>Δημιουργικές δραστηριότητες, τέχνες και διασκέδαση</t>
  </si>
  <si>
    <t>Δραστηριότητες βιβλιοθηκών, αρχειοφυλακείων, μουσείων και λοιπές πολιτιστικές δραστηριότητες</t>
  </si>
  <si>
    <t>Τυχερά παιχνίδια και στοιχήματα</t>
  </si>
  <si>
    <t>Αθλητικές δραστηριότητες και δραστηριότητες διασκέδασης και ψυχαγωγίας</t>
  </si>
  <si>
    <t>ΤΟΜΕΑΣ Σ (94-96) - ΑΛΛΕΣ ΔΡΑΣΤΗΡΙΟΤΗΤΕΣ ΠΑΡΟΧΗΣ ΥΠΗΡΕΣΙΩΝ</t>
  </si>
  <si>
    <t>Δραστηριότητες οργανώσεων</t>
  </si>
  <si>
    <t>Επισκευή ηλεκτρονικών υπολογιστών και ειδών ατομικής ή οικιακής χρήσης</t>
  </si>
  <si>
    <t>Άλλες δραστηριότητες παροχής προσωπικών υπηρεσιών</t>
  </si>
  <si>
    <t>ΤΟΜΕΑΣ Τ - ΔΡΑΣΤΗΡΙΟΤΗΤΕΣ ΝΟΙΚΟΚΥΡΙΩΝ ΩΣ ΕΡΓΟΔΟΤΩΝ - ΜΗ ΔΙΑΦΟΡΟΠΟΙΗΜΕΝΕΣ ΔΡΑΣΤΗΡΙΟΤΗΤΕΣ ΝΟΙΚΟΚΥΡΙΩΝ, ΠΟΥ ΑΦΟΡΟΥΝ ΤΗΝ ΠΑΡΑΓΩΓΗ ΑΓΑΘΩΝ ΚΑΙ ΥΠΗΡΕΣΙΩΝ ΓΙΑ ΙΔΙΑ ΧΡΗΣΗ</t>
  </si>
  <si>
    <t>Δραστηριότητες νοικοκυριών ως εργοδοτών οικιακού προσωπικού</t>
  </si>
  <si>
    <t>Μη διαφοροποιημένες δραστηριότητες ιδιωτικών νοικοκυριών, που αφορούν την παραγωγή αγαθών και υπηρεσιών,για ίδια χρήση</t>
  </si>
  <si>
    <t>ΤΟΜΕΑΣ Υ (99) - ΔΡΑΣΤΗΡΙΟΤΗΤΕΣ ΕΤΕΡΟΔΙΚΩΝ ΟΡΓΑΝΙΣΜΩΝ ΚΑΙ ΦΟΡΕΩΝ</t>
  </si>
  <si>
    <t>Δραστηριότητες ετερόδικων οργανισμών και φορέων</t>
  </si>
  <si>
    <t>Σύνολο:</t>
  </si>
  <si>
    <t>ΓΝΩΣΤΟΠΟΙΗΘΕΝΤΑ ΑΤΥΧΗΜΑΤΑ ΣΕ ΕΡΓΟΔΟΤΟΥΜΕΝΑ ΠΡΟΣΩΠΑ ΚΑΤΑ ΤΗ ΔΙΑΡΚΕΙΑ ΤΗΣ ΕΡΓΑΣΙΑΣ
ΚΑΤΑ ΤΗΝ ΠΕΡΙΟΔΟ ΑΠΟ 01/01/2022 ΜΕΧΡΙ 31/12/2022 (Ημερ. Γνωστοποίησης)</t>
  </si>
  <si>
    <t>ΓΝΩΣΤΟΠΟΙΗΘΕΝΤΑ ΑΤΥΧΗΜΑΤΑ ΣΕ ΕΡΓΟΔΟΤΟΥΜΕΝΑ ΠΡΟΣΩΠΑ 
ΚΑΤΑ ΤΗ ΔΙΑΡΚΕΙΑ ΤΗΣ ΕΡΓΑΣΙΑΣ ΚΑΤΑ ΤΗΝ ΠΕΡΙΟΔΟ ΑΠΟ 01/01/2022 ΜΕΧΡΙ 31/12/2022 (Ημερ. Γνωστοποίησης)</t>
  </si>
  <si>
    <t>ΑΡΙΘΜΟΣ ΑΤΥΧ.</t>
  </si>
  <si>
    <t>ΠΟΣΟΣΤΟ</t>
  </si>
  <si>
    <t>Κτήρια / Εγκαταστάσεις</t>
  </si>
  <si>
    <t xml:space="preserve">Μηχανήματα / Εξοπλισμός </t>
  </si>
  <si>
    <t>ΣΥΝΟΛΟ</t>
  </si>
  <si>
    <t>ΑΤΥΧΗΜΑΤΑ  2022 - ΑΝΑΛΥΣΗ ΚΑΤΑ ΑΙΤΙΑ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</si>
</sst>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8" x14ac:knownFonts="1">
    <font>
      <sz val="12"/>
      <name val="Arial"/>
      <charset val="161"/>
    </font>
    <font>
      <b/>
      <sz val="10"/>
      <name val="Arial"/>
      <family val="2"/>
      <charset val="161"/>
    </font>
    <font>
      <sz val="10"/>
      <name val="Arial"/>
      <family val="2"/>
      <charset val="161"/>
    </font>
    <font>
      <sz val="12"/>
      <name val="Arial"/>
      <family val="2"/>
      <charset val="161"/>
    </font>
    <font>
      <sz val="11"/>
      <name val="Arial"/>
      <family val="2"/>
      <charset val="161"/>
    </font>
    <font>
      <b/>
      <sz val="11"/>
      <name val="Arial"/>
      <family val="2"/>
      <charset val="161"/>
    </font>
    <font>
      <b/>
      <sz val="12"/>
      <name val="Arial"/>
      <family val="2"/>
      <charset val="161"/>
    </font>
    <font>
      <b/>
      <sz val="12"/>
      <name val="Calibri"/>
      <family val="2"/>
      <charset val="161"/>
    </font>
  </fonts>
  <fills count="7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3" fillId="0" borderId="0"/>
    <xf numFmtId="0" fontId="3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</cellStyleXfs>
  <cellXfs count="84">
    <xf numFmtId="0" fontId="0" fillId="0" borderId="0" xfId="0"/>
    <xf numFmtId="0" fontId="2" fillId="0" borderId="0" xfId="0" applyFont="1" applyAlignment="1">
      <alignment horizontal="center" wrapText="1"/>
    </xf>
    <xf numFmtId="0" fontId="2" fillId="0" borderId="0" xfId="0" applyFont="1" applyBorder="1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top" wrapText="1"/>
    </xf>
    <xf numFmtId="10" fontId="2" fillId="0" borderId="1" xfId="0" applyNumberFormat="1" applyFont="1" applyBorder="1" applyAlignment="1">
      <alignment horizontal="center" vertical="center"/>
    </xf>
    <xf numFmtId="10" fontId="1" fillId="0" borderId="1" xfId="0" applyNumberFormat="1" applyFont="1" applyBorder="1" applyAlignment="1">
      <alignment horizontal="center" vertical="center"/>
    </xf>
    <xf numFmtId="0" fontId="4" fillId="0" borderId="0" xfId="1" applyFont="1" applyAlignment="1">
      <alignment vertical="top"/>
    </xf>
    <xf numFmtId="0" fontId="4" fillId="0" borderId="0" xfId="1" applyFont="1"/>
    <xf numFmtId="0" fontId="5" fillId="2" borderId="2" xfId="1" applyFont="1" applyFill="1" applyBorder="1" applyAlignment="1">
      <alignment horizontal="center" vertical="center" wrapText="1"/>
    </xf>
    <xf numFmtId="0" fontId="5" fillId="2" borderId="3" xfId="1" applyFont="1" applyFill="1" applyBorder="1" applyAlignment="1">
      <alignment horizontal="center" vertical="center" wrapText="1"/>
    </xf>
    <xf numFmtId="0" fontId="5" fillId="2" borderId="4" xfId="1" applyFont="1" applyFill="1" applyBorder="1" applyAlignment="1">
      <alignment horizontal="center" vertical="center" wrapText="1"/>
    </xf>
    <xf numFmtId="0" fontId="5" fillId="2" borderId="5" xfId="1" applyFont="1" applyFill="1" applyBorder="1" applyAlignment="1">
      <alignment horizontal="center" vertical="center" wrapText="1"/>
    </xf>
    <xf numFmtId="0" fontId="5" fillId="2" borderId="6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horizontal="center" vertical="center" wrapText="1"/>
    </xf>
    <xf numFmtId="0" fontId="5" fillId="2" borderId="8" xfId="1" applyFont="1" applyFill="1" applyBorder="1" applyAlignment="1">
      <alignment horizontal="center" wrapText="1" shrinkToFit="1"/>
    </xf>
    <xf numFmtId="0" fontId="5" fillId="2" borderId="9" xfId="1" applyFont="1" applyFill="1" applyBorder="1" applyAlignment="1">
      <alignment horizontal="center" vertical="center" wrapText="1"/>
    </xf>
    <xf numFmtId="0" fontId="5" fillId="2" borderId="8" xfId="1" applyFont="1" applyFill="1" applyBorder="1" applyAlignment="1">
      <alignment horizontal="center" vertical="center" wrapText="1"/>
    </xf>
    <xf numFmtId="0" fontId="5" fillId="2" borderId="10" xfId="1" applyFont="1" applyFill="1" applyBorder="1" applyAlignment="1">
      <alignment horizontal="center" vertical="center" wrapText="1"/>
    </xf>
    <xf numFmtId="0" fontId="4" fillId="0" borderId="0" xfId="1" applyFont="1" applyAlignment="1">
      <alignment horizontal="center" wrapText="1"/>
    </xf>
    <xf numFmtId="0" fontId="5" fillId="2" borderId="11" xfId="1" applyFont="1" applyFill="1" applyBorder="1" applyAlignment="1">
      <alignment horizontal="center" vertical="center" wrapText="1"/>
    </xf>
    <xf numFmtId="0" fontId="5" fillId="2" borderId="12" xfId="1" applyFont="1" applyFill="1" applyBorder="1" applyAlignment="1">
      <alignment horizontal="center" vertical="center" wrapText="1"/>
    </xf>
    <xf numFmtId="0" fontId="5" fillId="2" borderId="13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textRotation="90" wrapText="1"/>
    </xf>
    <xf numFmtId="0" fontId="5" fillId="2" borderId="14" xfId="1" applyFont="1" applyFill="1" applyBorder="1" applyAlignment="1">
      <alignment horizontal="center" vertical="center" textRotation="90" wrapText="1"/>
    </xf>
    <xf numFmtId="0" fontId="5" fillId="2" borderId="15" xfId="1" applyFont="1" applyFill="1" applyBorder="1" applyAlignment="1">
      <alignment horizontal="center" vertical="center" textRotation="90" wrapText="1"/>
    </xf>
    <xf numFmtId="0" fontId="5" fillId="2" borderId="16" xfId="1" applyFont="1" applyFill="1" applyBorder="1" applyAlignment="1">
      <alignment horizontal="center" vertical="center" textRotation="90" wrapText="1"/>
    </xf>
    <xf numFmtId="0" fontId="5" fillId="0" borderId="9" xfId="1" applyFont="1" applyBorder="1" applyAlignment="1">
      <alignment horizontal="center" vertical="center" wrapText="1"/>
    </xf>
    <xf numFmtId="0" fontId="5" fillId="0" borderId="8" xfId="1" applyFont="1" applyBorder="1" applyAlignment="1">
      <alignment horizontal="center" vertical="center" wrapText="1"/>
    </xf>
    <xf numFmtId="0" fontId="5" fillId="0" borderId="10" xfId="1" applyFont="1" applyBorder="1" applyAlignment="1">
      <alignment horizontal="center" vertical="center" wrapText="1"/>
    </xf>
    <xf numFmtId="0" fontId="5" fillId="3" borderId="4" xfId="1" applyFont="1" applyFill="1" applyBorder="1" applyAlignment="1">
      <alignment horizontal="center" vertical="center"/>
    </xf>
    <xf numFmtId="0" fontId="5" fillId="3" borderId="17" xfId="1" applyFont="1" applyFill="1" applyBorder="1" applyAlignment="1">
      <alignment vertical="center" wrapText="1"/>
    </xf>
    <xf numFmtId="0" fontId="5" fillId="3" borderId="18" xfId="1" applyFont="1" applyFill="1" applyBorder="1" applyAlignment="1">
      <alignment horizontal="center" vertical="center"/>
    </xf>
    <xf numFmtId="10" fontId="5" fillId="4" borderId="18" xfId="1" applyNumberFormat="1" applyFont="1" applyFill="1" applyBorder="1" applyAlignment="1">
      <alignment horizontal="center" vertical="center"/>
    </xf>
    <xf numFmtId="0" fontId="5" fillId="3" borderId="19" xfId="1" applyFont="1" applyFill="1" applyBorder="1" applyAlignment="1">
      <alignment horizontal="center" vertical="center"/>
    </xf>
    <xf numFmtId="0" fontId="5" fillId="3" borderId="20" xfId="1" applyFont="1" applyFill="1" applyBorder="1" applyAlignment="1">
      <alignment horizontal="center" vertical="center"/>
    </xf>
    <xf numFmtId="0" fontId="5" fillId="3" borderId="17" xfId="1" applyFont="1" applyFill="1" applyBorder="1" applyAlignment="1">
      <alignment horizontal="center" vertical="center"/>
    </xf>
    <xf numFmtId="0" fontId="5" fillId="3" borderId="21" xfId="1" applyFont="1" applyFill="1" applyBorder="1" applyAlignment="1">
      <alignment horizontal="center" vertical="center"/>
    </xf>
    <xf numFmtId="0" fontId="4" fillId="0" borderId="0" xfId="1" applyFont="1" applyBorder="1"/>
    <xf numFmtId="0" fontId="4" fillId="0" borderId="18" xfId="1" applyFont="1" applyBorder="1" applyAlignment="1">
      <alignment horizontal="center" vertical="center"/>
    </xf>
    <xf numFmtId="0" fontId="4" fillId="0" borderId="22" xfId="1" applyFont="1" applyBorder="1" applyAlignment="1">
      <alignment vertical="center" wrapText="1"/>
    </xf>
    <xf numFmtId="10" fontId="4" fillId="5" borderId="18" xfId="1" applyNumberFormat="1" applyFont="1" applyFill="1" applyBorder="1" applyAlignment="1">
      <alignment horizontal="center" vertical="center"/>
    </xf>
    <xf numFmtId="0" fontId="4" fillId="0" borderId="23" xfId="1" applyFont="1" applyBorder="1" applyAlignment="1">
      <alignment horizontal="center" vertical="center"/>
    </xf>
    <xf numFmtId="0" fontId="4" fillId="0" borderId="24" xfId="1" applyFont="1" applyBorder="1" applyAlignment="1">
      <alignment horizontal="center" vertical="center"/>
    </xf>
    <xf numFmtId="0" fontId="4" fillId="0" borderId="17" xfId="1" applyFont="1" applyBorder="1" applyAlignment="1">
      <alignment horizontal="center" vertical="center"/>
    </xf>
    <xf numFmtId="0" fontId="4" fillId="0" borderId="25" xfId="1" applyFont="1" applyBorder="1" applyAlignment="1">
      <alignment horizontal="center" vertical="center"/>
    </xf>
    <xf numFmtId="0" fontId="4" fillId="0" borderId="22" xfId="1" applyFont="1" applyBorder="1" applyAlignment="1">
      <alignment horizontal="left" vertical="center" wrapText="1"/>
    </xf>
    <xf numFmtId="0" fontId="5" fillId="3" borderId="22" xfId="1" applyFont="1" applyFill="1" applyBorder="1" applyAlignment="1">
      <alignment vertical="center" wrapText="1"/>
    </xf>
    <xf numFmtId="0" fontId="5" fillId="3" borderId="23" xfId="1" applyFont="1" applyFill="1" applyBorder="1" applyAlignment="1">
      <alignment horizontal="center" vertical="center"/>
    </xf>
    <xf numFmtId="0" fontId="5" fillId="3" borderId="24" xfId="1" applyFont="1" applyFill="1" applyBorder="1" applyAlignment="1">
      <alignment horizontal="center" vertical="center"/>
    </xf>
    <xf numFmtId="0" fontId="5" fillId="3" borderId="25" xfId="1" applyFont="1" applyFill="1" applyBorder="1" applyAlignment="1">
      <alignment horizontal="center" vertical="center"/>
    </xf>
    <xf numFmtId="0" fontId="4" fillId="0" borderId="26" xfId="1" applyFont="1" applyBorder="1" applyAlignment="1">
      <alignment vertical="center" wrapText="1"/>
    </xf>
    <xf numFmtId="0" fontId="4" fillId="0" borderId="27" xfId="1" applyFont="1" applyBorder="1" applyAlignment="1">
      <alignment horizontal="center" vertical="center"/>
    </xf>
    <xf numFmtId="0" fontId="4" fillId="0" borderId="16" xfId="1" applyFont="1" applyBorder="1" applyAlignment="1">
      <alignment horizontal="center" vertical="center"/>
    </xf>
    <xf numFmtId="0" fontId="4" fillId="0" borderId="28" xfId="1" applyFont="1" applyBorder="1" applyAlignment="1">
      <alignment horizontal="center" vertical="center"/>
    </xf>
    <xf numFmtId="0" fontId="4" fillId="0" borderId="15" xfId="1" applyFont="1" applyBorder="1" applyAlignment="1">
      <alignment horizontal="center" vertical="top"/>
    </xf>
    <xf numFmtId="0" fontId="5" fillId="0" borderId="1" xfId="1" applyFont="1" applyBorder="1" applyAlignment="1">
      <alignment horizontal="right" vertical="center"/>
    </xf>
    <xf numFmtId="3" fontId="6" fillId="3" borderId="9" xfId="1" applyNumberFormat="1" applyFont="1" applyFill="1" applyBorder="1" applyAlignment="1">
      <alignment horizontal="center" vertical="center"/>
    </xf>
    <xf numFmtId="3" fontId="6" fillId="3" borderId="10" xfId="1" applyNumberFormat="1" applyFont="1" applyFill="1" applyBorder="1" applyAlignment="1">
      <alignment horizontal="center" vertical="center"/>
    </xf>
    <xf numFmtId="3" fontId="5" fillId="0" borderId="1" xfId="1" applyNumberFormat="1" applyFont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4" fillId="0" borderId="0" xfId="1" applyFont="1" applyBorder="1" applyAlignment="1">
      <alignment vertical="top"/>
    </xf>
    <xf numFmtId="0" fontId="4" fillId="0" borderId="0" xfId="1" applyFont="1" applyBorder="1"/>
    <xf numFmtId="0" fontId="4" fillId="0" borderId="0" xfId="1" applyFont="1" applyAlignment="1">
      <alignment horizontal="center" vertical="top"/>
    </xf>
    <xf numFmtId="0" fontId="4" fillId="0" borderId="14" xfId="1" applyFont="1" applyBorder="1" applyAlignment="1">
      <alignment horizontal="center" vertical="top"/>
    </xf>
    <xf numFmtId="0" fontId="5" fillId="0" borderId="0" xfId="1" applyFont="1" applyAlignment="1">
      <alignment horizontal="center" vertical="top" wrapText="1"/>
    </xf>
    <xf numFmtId="3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14" xfId="0" applyFont="1" applyBorder="1" applyAlignment="1">
      <alignment horizontal="center"/>
    </xf>
    <xf numFmtId="0" fontId="5" fillId="6" borderId="29" xfId="3" applyFont="1" applyFill="1" applyBorder="1" applyAlignment="1">
      <alignment horizontal="center"/>
    </xf>
    <xf numFmtId="0" fontId="2" fillId="0" borderId="0" xfId="3"/>
    <xf numFmtId="0" fontId="4" fillId="0" borderId="29" xfId="4" applyFont="1" applyBorder="1" applyAlignment="1">
      <alignment horizontal="left" wrapText="1"/>
    </xf>
    <xf numFmtId="0" fontId="4" fillId="0" borderId="29" xfId="4" applyFont="1" applyBorder="1" applyAlignment="1">
      <alignment horizontal="center" wrapText="1"/>
    </xf>
    <xf numFmtId="164" fontId="4" fillId="0" borderId="29" xfId="3" applyNumberFormat="1" applyFont="1" applyBorder="1" applyAlignment="1">
      <alignment horizontal="center"/>
    </xf>
    <xf numFmtId="0" fontId="4" fillId="0" borderId="29" xfId="4" applyFont="1" applyBorder="1" applyAlignment="1">
      <alignment horizontal="left" vertical="center" wrapText="1"/>
    </xf>
    <xf numFmtId="0" fontId="5" fillId="6" borderId="29" xfId="4" applyFont="1" applyFill="1" applyBorder="1" applyAlignment="1">
      <alignment horizontal="center" vertical="center" wrapText="1"/>
    </xf>
    <xf numFmtId="0" fontId="4" fillId="0" borderId="29" xfId="3" applyFont="1" applyBorder="1" applyAlignment="1">
      <alignment horizontal="center" vertical="center"/>
    </xf>
    <xf numFmtId="9" fontId="4" fillId="0" borderId="29" xfId="5" applyNumberFormat="1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</cellXfs>
  <cellStyles count="6">
    <cellStyle name="Normal" xfId="0" builtinId="0"/>
    <cellStyle name="Normal 2" xfId="1"/>
    <cellStyle name="Normal 3" xfId="3"/>
    <cellStyle name="Normal 4" xfId="2"/>
    <cellStyle name="Normal_Sheet1" xfId="4"/>
    <cellStyle name="Percent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2.xml"/><Relationship Id="rId7" Type="http://schemas.openxmlformats.org/officeDocument/2006/relationships/externalLink" Target="externalLinks/externalLink2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3.xml"/><Relationship Id="rId10" Type="http://schemas.openxmlformats.org/officeDocument/2006/relationships/sharedStrings" Target="sharedStrings.xml"/><Relationship Id="rId4" Type="http://schemas.openxmlformats.org/officeDocument/2006/relationships/chartsheet" Target="chartsheets/sheet2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l-GR" sz="1600" b="1" i="0" baseline="0">
                <a:effectLst/>
              </a:rPr>
              <a:t>ΠΟΣΟΣΤΟ ΑΤΥΧΗΜΑΤΩΝ 2022 ΚΑΤΑ ΟΙΚΟΝΟΜΙΚΗ ΔΡΑΣΤΗΡΙΟΤΗΤΑ</a:t>
            </a:r>
            <a:endParaRPr lang="el-GR" sz="1600">
              <a:effectLst/>
            </a:endParaRPr>
          </a:p>
        </c:rich>
      </c:tx>
      <c:layout/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1006883573515578"/>
          <c:y val="0.24497454211666167"/>
          <c:w val="0.56228079037290146"/>
          <c:h val="0.560364728999039"/>
        </c:manualLayout>
      </c:layout>
      <c:pie3DChart>
        <c:varyColors val="1"/>
        <c:ser>
          <c:idx val="0"/>
          <c:order val="0"/>
          <c:spPr>
            <a:ln>
              <a:solidFill>
                <a:schemeClr val="tx1"/>
              </a:solidFill>
            </a:ln>
          </c:spPr>
          <c:explosion val="22"/>
          <c:dLbls>
            <c:dLbl>
              <c:idx val="0"/>
              <c:layout>
                <c:manualLayout>
                  <c:x val="-3.846654341266275E-2"/>
                  <c:y val="-9.4293534593316394E-2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919F-42AD-834E-38CD54B11193}"/>
                </c:ext>
              </c:extLst>
            </c:dLbl>
            <c:dLbl>
              <c:idx val="1"/>
              <c:layout>
                <c:manualLayout>
                  <c:x val="-1.5161322795361525E-2"/>
                  <c:y val="-0.17744553015210449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919F-42AD-834E-38CD54B11193}"/>
                </c:ext>
              </c:extLst>
            </c:dLbl>
            <c:dLbl>
              <c:idx val="2"/>
              <c:layout>
                <c:manualLayout>
                  <c:x val="5.2986423442374954E-2"/>
                  <c:y val="-8.9689235536242667E-2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919F-42AD-834E-38CD54B11193}"/>
                </c:ext>
              </c:extLst>
            </c:dLbl>
            <c:dLbl>
              <c:idx val="3"/>
              <c:layout>
                <c:manualLayout>
                  <c:x val="4.1272033842854126E-2"/>
                  <c:y val="-6.0685480637952911E-3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919F-42AD-834E-38CD54B11193}"/>
                </c:ext>
              </c:extLst>
            </c:dLbl>
            <c:dLbl>
              <c:idx val="4"/>
              <c:layout>
                <c:manualLayout>
                  <c:x val="1.4565482373121622E-2"/>
                  <c:y val="7.8678158769151754E-2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919F-42AD-834E-38CD54B11193}"/>
                </c:ext>
              </c:extLst>
            </c:dLbl>
            <c:dLbl>
              <c:idx val="5"/>
              <c:layout>
                <c:manualLayout>
                  <c:x val="5.9438285836347256E-2"/>
                  <c:y val="-2.1242344706911637E-2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919F-42AD-834E-38CD54B11193}"/>
                </c:ext>
              </c:extLst>
            </c:dLbl>
            <c:dLbl>
              <c:idx val="6"/>
              <c:layout>
                <c:manualLayout>
                  <c:x val="5.1338386256442076E-2"/>
                  <c:y val="4.4651045125383422E-4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919F-42AD-834E-38CD54B11193}"/>
                </c:ext>
              </c:extLst>
            </c:dLbl>
            <c:dLbl>
              <c:idx val="7"/>
              <c:layout>
                <c:manualLayout>
                  <c:x val="5.9475409353063793E-2"/>
                  <c:y val="0.11778094003309827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919F-42AD-834E-38CD54B11193}"/>
                </c:ext>
              </c:extLst>
            </c:dLbl>
            <c:dLbl>
              <c:idx val="8"/>
              <c:layout>
                <c:manualLayout>
                  <c:x val="-9.1004078185268941E-2"/>
                  <c:y val="0.13247137280530696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919F-42AD-834E-38CD54B11193}"/>
                </c:ext>
              </c:extLst>
            </c:dLbl>
            <c:dLbl>
              <c:idx val="9"/>
              <c:layout>
                <c:manualLayout>
                  <c:x val="7.3507254989352747E-2"/>
                  <c:y val="3.996514779914806E-2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919F-42AD-834E-38CD54B11193}"/>
                </c:ext>
              </c:extLst>
            </c:dLbl>
            <c:dLbl>
              <c:idx val="10"/>
              <c:layout>
                <c:manualLayout>
                  <c:x val="-5.0484840003044519E-2"/>
                  <c:y val="0.19471116311264305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919F-42AD-834E-38CD54B11193}"/>
                </c:ext>
              </c:extLst>
            </c:dLbl>
            <c:dLbl>
              <c:idx val="11"/>
              <c:layout>
                <c:manualLayout>
                  <c:x val="-3.9911610674484212E-2"/>
                  <c:y val="8.0945725157849244E-2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919F-42AD-834E-38CD54B11193}"/>
                </c:ext>
              </c:extLst>
            </c:dLbl>
            <c:dLbl>
              <c:idx val="12"/>
              <c:layout>
                <c:manualLayout>
                  <c:x val="-2.5156485935048576E-2"/>
                  <c:y val="7.5208269649024795E-3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919F-42AD-834E-38CD54B11193}"/>
                </c:ext>
              </c:extLst>
            </c:dLbl>
            <c:dLbl>
              <c:idx val="13"/>
              <c:layout>
                <c:manualLayout>
                  <c:x val="-3.5463565183444679E-2"/>
                  <c:y val="-3.1354253409086916E-2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919F-42AD-834E-38CD54B11193}"/>
                </c:ext>
              </c:extLst>
            </c:dLbl>
            <c:dLbl>
              <c:idx val="14"/>
              <c:layout>
                <c:manualLayout>
                  <c:x val="-6.4625167878336998E-2"/>
                  <c:y val="-9.3790103546293663E-2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919F-42AD-834E-38CD54B11193}"/>
                </c:ext>
              </c:extLst>
            </c:dLbl>
            <c:dLbl>
              <c:idx val="15"/>
              <c:layout>
                <c:manualLayout>
                  <c:x val="-1.6594604813780878E-2"/>
                  <c:y val="-0.1737788599718208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919F-42AD-834E-38CD54B11193}"/>
                </c:ext>
              </c:extLst>
            </c:dLbl>
            <c:dLbl>
              <c:idx val="16"/>
              <c:layout>
                <c:manualLayout>
                  <c:x val="-3.7620461146753289E-3"/>
                  <c:y val="-9.5764334679048616E-2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919F-42AD-834E-38CD54B11193}"/>
                </c:ext>
              </c:extLst>
            </c:dLbl>
            <c:dLbl>
              <c:idx val="17"/>
              <c:layout>
                <c:manualLayout>
                  <c:x val="-5.1225051499058406E-2"/>
                  <c:y val="-8.918557871029173E-2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919F-42AD-834E-38CD54B11193}"/>
                </c:ext>
              </c:extLst>
            </c:dLbl>
            <c:dLbl>
              <c:idx val="18"/>
              <c:layout>
                <c:manualLayout>
                  <c:x val="-3.2048175210508935E-2"/>
                  <c:y val="-0.15223514491397944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919F-42AD-834E-38CD54B11193}"/>
                </c:ext>
              </c:extLst>
            </c:dLbl>
            <c:dLbl>
              <c:idx val="19"/>
              <c:layout>
                <c:manualLayout>
                  <c:x val="8.0249159687592844E-2"/>
                  <c:y val="-0.15516905768305067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919F-42AD-834E-38CD54B11193}"/>
                </c:ext>
              </c:extLst>
            </c:dLbl>
            <c:dLbl>
              <c:idx val="20"/>
              <c:layout>
                <c:manualLayout>
                  <c:x val="4.7258554944782843E-2"/>
                  <c:y val="-4.9182622663970284E-2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919F-42AD-834E-38CD54B11193}"/>
                </c:ext>
              </c:extLst>
            </c:dLbl>
            <c:numFmt formatCode="0.00%" sourceLinked="0"/>
            <c:spPr>
              <a:ln>
                <a:solidFill>
                  <a:schemeClr val="accent1"/>
                </a:solidFill>
              </a:ln>
            </c:spPr>
            <c:txPr>
              <a:bodyPr/>
              <a:lstStyle/>
              <a:p>
                <a:pPr>
                  <a:defRPr lang="en-US" sz="800" b="1">
                    <a:latin typeface="Arial" pitchFamily="34" charset="0"/>
                    <a:cs typeface="Arial" pitchFamily="34" charset="0"/>
                  </a:defRPr>
                </a:pPr>
                <a:endParaRPr lang="el-GR"/>
              </a:p>
            </c:txPr>
            <c:showLegendKey val="1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'Values of Chart-Table'!$B$4:$B$24</c:f>
              <c:strCache>
                <c:ptCount val="21"/>
                <c:pt idx="0">
                  <c:v>ΤΟΜΕΑΣ ΣΤ
 ΚΑΤΑΣΚΕΥΕΣ</c:v>
                </c:pt>
                <c:pt idx="1">
                  <c:v>ΤΟΜΕΑΣ Ι
ΕΝΗΜΕΡΩΣΗ ΚΑΙ ΕΠΙΚΟΙΝΩΝΙΑ</c:v>
                </c:pt>
                <c:pt idx="2">
                  <c:v>ΤΟΜΕΑΣ Κ 
ΧΡΗΜΑΤΟΠΙΣΤΩΤΙΚΕΣ ΚΑΙ ΑΣΦΑΛΙΣΤΙΚΕΣ ΔΡΑΣΤΗΡΙΟΤΗΤΕΣ</c:v>
                </c:pt>
                <c:pt idx="3">
                  <c:v>ΤΟΜΕΑΣ Α
ΓΕΩΡΓΙΑ, ΔΑΣΟΚΟΜΙΑ ΚΑΙ ΑΛΙΕΙΑ</c:v>
                </c:pt>
                <c:pt idx="4">
                  <c:v>ΤΟΜΕΑΣ Ε
ΠΑΡΟΧΗ ΝΕΡΟΥ - ΕΠΕΞΕΡΓΑΣΙΑ ΛΥΜΑΤΩΝ, ΔΙΑΧΕΙΡΙΣΗ ΑΠΟΒΛΗΤΩΝ ΚΑΙ ΔΡΑΣΤΗΡΙΟΤΗΤΕΣ ΕΞΥΓΙΑΝΣΗΣ</c:v>
                </c:pt>
                <c:pt idx="5">
                  <c:v>ΤΟΜΕΑΣ Θ
ΔΡΑΣΤΗΡΙΟΤΗΤΕΣ ΥΠΗΡΕΣΙΩΝ ΠΑΡΟΧΗΣ ΚΑΤΑΛΥΜΑΤΟΣ ΚΑΙ ΥΠΗΡΕΣΙΩΝ ΕΣΤΙΑΣΗΣ</c:v>
                </c:pt>
                <c:pt idx="6">
                  <c:v>ΤΟΜΕΑΣ Δ
ΠΑΡΟΧΗ ΗΛΕΚΤΡΙΚΟΥ ΡΕΥΜΑΤΟΣ, ΦΥΣΙΚΟΥ ΑΕΡΙΟΥ, ΑΤΜΟΥ ΚΑΙ ΚΛΙΜΑΤΙΣΜΟΥ</c:v>
                </c:pt>
                <c:pt idx="7">
                  <c:v>ΤΟΜΕΑΣ Υ
ΔΡΑΣΤΗΡΙΟΤΗΤΕΣ ΕΤΕΡΟΔΙΚΩΝ ΟΡΓΑΝΙΣΜΩΝ ΚΑΙ ΦΟΡΕΩΝ</c:v>
                </c:pt>
                <c:pt idx="8">
                  <c:v>ΤΟΜΕΑΣ Τ
ΙΔΙΩΤΙΚΑ ΝΟΙΚΟΚΥΡΙΑ</c:v>
                </c:pt>
                <c:pt idx="9">
                  <c:v>ΤΟΜΕΑΣ Ζ
ΧΟΝΔΡΙΚΟ ΚΑΙ ΛΙΑΝΙΚΟ ΕΜΠΟΡΙΟ - ΕΠΙΣΚΕΥΗ ΜΗΧΑΝΟΚΙΝΗΤΩΝ ΟΧΗΜΑΤΩΝ ΚΑΙ ΜΟΤΟΣΥΚΛΕΤΩΝ</c:v>
                </c:pt>
                <c:pt idx="10">
                  <c:v>ΤΟΜΕΑΣ Π
ΔΡΑΣΤΗΡΙΟΤΗΤΕΣ ΣΧΕΤΙΚΕΣ ΜΕ ΤΗΝ ΑΝΘΡΩΠΙΝΗ ΥΓΕΙΑ ΚΑΙ ΤΗΝ ΚΟΙΝΩΝΙΚΗ ΜΕΡΙΜΝΑ</c:v>
                </c:pt>
                <c:pt idx="11">
                  <c:v>ΤΟΜΕΑΣ Ν
ΔΙΟΙΚΗΤΙΚΕΣ ΚΑΙ ΥΠΟΣΤΗΡΙΚΤΙΚΕΣ ΔΡΑΣΤΗΡΙΟΤΗΤΕΣ</c:v>
                </c:pt>
                <c:pt idx="12">
                  <c:v>ΤΟΜΕΑΣ Μ
ΕΠΑΓΓΕΛΜΑΤΙΚΕΣ, ΕΠΙΣΤΗΜΟΝΙΚΕΣ ΚΑΙ ΤΕΧΝΙΚΕΣ ΔΡΑΣΤΗΡΙΟΤΗΤΕΣ</c:v>
                </c:pt>
                <c:pt idx="13">
                  <c:v>ΤΟΜΕΑΣ Η
ΜΕΤΑΦΟΡΑ ΚΑΙ ΑΠΟΘΗΚΕΥΣΗ</c:v>
                </c:pt>
                <c:pt idx="14">
                  <c:v>ΤΟΜΕΑΣ Ρ
ΤΕΧΝΕΣ, ΔΙΑΣΚΕΔΑΣΗ ΚΑΙ ΨΥΧΑΓΩΓΙΑ</c:v>
                </c:pt>
                <c:pt idx="15">
                  <c:v>ΤΟΜΕΑΣ Λ
ΔΙΑΧΕΙΡΙΣΗ ΑΚΙΝΗΤΗΣ ΠΕΡΙΟΥΣΙΑΣ</c:v>
                </c:pt>
                <c:pt idx="16">
                  <c:v>ΤΟΜΕΑΣ Γ
ΜΕΤΑΠΟΙΗΣΗ</c:v>
                </c:pt>
                <c:pt idx="17">
                  <c:v>ΤΟΜΕΑΣ Β
ΟΡΥΧΕΙΑ ΚΑΙ ΛΑΤΟΜΕΙΑ</c:v>
                </c:pt>
                <c:pt idx="18">
                  <c:v>ΤΟΜΕΑΣ Ξ
ΔΗΜΟΣΙΑ ΔΙΟΙΚΗΣΗ ΚΑΙ ΑΜΥΝΑ - ΥΠΟΧΡΕΩΤΙΚΗ ΚΟΙΝΩΝΙΚΗ ΑΣΦΑΛΙΣΗ</c:v>
                </c:pt>
                <c:pt idx="19">
                  <c:v>ΤΟΜΕΑΣ Σ
ΑΛΛΕΣ ΔΡΑΣΤΗΡΙΟΤΗΤΕΣ ΠΑΡΟΧΗΣ ΥΠΗΡΕΣΙΩΝ</c:v>
                </c:pt>
                <c:pt idx="20">
                  <c:v>ΤΟΜΕΑΣ Ο
ΕΚΠΑΙΔΕΥΣΗ</c:v>
                </c:pt>
              </c:strCache>
            </c:strRef>
          </c:cat>
          <c:val>
            <c:numRef>
              <c:f>'Values of Chart-Table'!$D$4:$D$24</c:f>
              <c:numCache>
                <c:formatCode>0.00%</c:formatCode>
                <c:ptCount val="21"/>
                <c:pt idx="0">
                  <c:v>0.19101123595505617</c:v>
                </c:pt>
                <c:pt idx="1">
                  <c:v>9.7378277153558051E-3</c:v>
                </c:pt>
                <c:pt idx="2">
                  <c:v>4.4943820224719105E-3</c:v>
                </c:pt>
                <c:pt idx="3">
                  <c:v>1.8726591760299626E-2</c:v>
                </c:pt>
                <c:pt idx="4">
                  <c:v>1.2734082397003745E-2</c:v>
                </c:pt>
                <c:pt idx="5">
                  <c:v>0.21647940074906366</c:v>
                </c:pt>
                <c:pt idx="6">
                  <c:v>8.2397003745318352E-3</c:v>
                </c:pt>
                <c:pt idx="7">
                  <c:v>0</c:v>
                </c:pt>
                <c:pt idx="8">
                  <c:v>1.4981273408239701E-3</c:v>
                </c:pt>
                <c:pt idx="9">
                  <c:v>0.13707865168539327</c:v>
                </c:pt>
                <c:pt idx="10">
                  <c:v>1.7977528089887642E-2</c:v>
                </c:pt>
                <c:pt idx="11">
                  <c:v>4.5692883895131084E-2</c:v>
                </c:pt>
                <c:pt idx="12">
                  <c:v>6.7415730337078653E-3</c:v>
                </c:pt>
                <c:pt idx="13">
                  <c:v>5.9176029962546818E-2</c:v>
                </c:pt>
                <c:pt idx="14">
                  <c:v>5.2434456928838954E-3</c:v>
                </c:pt>
                <c:pt idx="15">
                  <c:v>0</c:v>
                </c:pt>
                <c:pt idx="16">
                  <c:v>0.17677902621722846</c:v>
                </c:pt>
                <c:pt idx="17">
                  <c:v>4.4943820224719105E-3</c:v>
                </c:pt>
                <c:pt idx="18">
                  <c:v>6.8164794007490634E-2</c:v>
                </c:pt>
                <c:pt idx="19">
                  <c:v>5.9925093632958804E-3</c:v>
                </c:pt>
                <c:pt idx="20">
                  <c:v>9.7378277153558051E-3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73CA-4F88-BC43-FBB7F9CE081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ln>
          <a:noFill/>
        </a:ln>
      </c:spPr>
    </c:plotArea>
    <c:plotVisOnly val="1"/>
    <c:dispBlanksAs val="zero"/>
    <c:showDLblsOverMax val="0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l-GR" sz="1800" b="1" i="0" baseline="0">
                <a:effectLst/>
              </a:rPr>
              <a:t>ΑΤΥΧΗΜΑΤΑ  2022 - ΑΝΑΛΥΣΗ ΚΑΤΑ ΑΙΤΙΑ</a:t>
            </a:r>
            <a:endParaRPr lang="el-GR">
              <a:effectLst/>
            </a:endParaRPr>
          </a:p>
        </c:rich>
      </c:tx>
      <c:layout/>
      <c:overlay val="0"/>
    </c:title>
    <c:autoTitleDeleted val="0"/>
    <c:view3D>
      <c:rotX val="15"/>
      <c:rotY val="20"/>
      <c:depthPercent val="100"/>
      <c:rAngAx val="1"/>
    </c:view3D>
    <c:floor>
      <c:thickness val="0"/>
      <c:spPr>
        <a:gradFill>
          <a:gsLst>
            <a:gs pos="0">
              <a:srgbClr val="FFFFFF"/>
            </a:gs>
            <a:gs pos="7001">
              <a:srgbClr val="E6E6E6"/>
            </a:gs>
            <a:gs pos="32001">
              <a:srgbClr val="7D8496"/>
            </a:gs>
            <a:gs pos="47000">
              <a:srgbClr val="E6E6E6"/>
            </a:gs>
            <a:gs pos="85001">
              <a:srgbClr val="7D8496"/>
            </a:gs>
            <a:gs pos="100000">
              <a:srgbClr val="E6E6E6"/>
            </a:gs>
          </a:gsLst>
          <a:lin ang="5400000" scaled="0"/>
        </a:gradFill>
      </c:spPr>
    </c:floor>
    <c:sideWall>
      <c:thickness val="0"/>
      <c:spPr>
        <a:gradFill>
          <a:gsLst>
            <a:gs pos="0">
              <a:srgbClr val="FFFFFF"/>
            </a:gs>
            <a:gs pos="7001">
              <a:srgbClr val="E6E6E6"/>
            </a:gs>
            <a:gs pos="32001">
              <a:srgbClr val="7D8496"/>
            </a:gs>
            <a:gs pos="47000">
              <a:srgbClr val="E6E6E6"/>
            </a:gs>
            <a:gs pos="85001">
              <a:srgbClr val="7D8496"/>
            </a:gs>
            <a:gs pos="100000">
              <a:srgbClr val="E6E6E6"/>
            </a:gs>
          </a:gsLst>
          <a:lin ang="5400000" scaled="0"/>
        </a:gradFill>
      </c:spPr>
    </c:sideWall>
    <c:backWall>
      <c:thickness val="0"/>
      <c:spPr>
        <a:gradFill>
          <a:gsLst>
            <a:gs pos="0">
              <a:srgbClr val="FFFFFF"/>
            </a:gs>
            <a:gs pos="7001">
              <a:srgbClr val="E6E6E6"/>
            </a:gs>
            <a:gs pos="32001">
              <a:srgbClr val="7D8496"/>
            </a:gs>
            <a:gs pos="47000">
              <a:srgbClr val="E6E6E6"/>
            </a:gs>
            <a:gs pos="85001">
              <a:srgbClr val="7D8496"/>
            </a:gs>
            <a:gs pos="100000">
              <a:srgbClr val="E6E6E6"/>
            </a:gs>
          </a:gsLst>
          <a:lin ang="5400000" scaled="0"/>
        </a:gradFill>
      </c:spPr>
    </c:backWall>
    <c:plotArea>
      <c:layout>
        <c:manualLayout>
          <c:layoutTarget val="inner"/>
          <c:xMode val="edge"/>
          <c:yMode val="edge"/>
          <c:x val="0.11394397230091281"/>
          <c:y val="0.10948077454750441"/>
          <c:w val="0.84608120868744097"/>
          <c:h val="0.68758526603001369"/>
        </c:manualLayout>
      </c:layout>
      <c:bar3DChart>
        <c:barDir val="col"/>
        <c:grouping val="clustered"/>
        <c:varyColors val="1"/>
        <c:ser>
          <c:idx val="0"/>
          <c:order val="0"/>
          <c:spPr>
            <a:ln>
              <a:solidFill>
                <a:sysClr val="windowText" lastClr="000000"/>
              </a:solidFill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D7C0-4F79-BBB2-D7CA92C9EF71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D7C0-4F79-BBB2-D7CA92C9EF71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D7C0-4F79-BBB2-D7CA92C9EF71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D7C0-4F79-BBB2-D7CA92C9EF71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D7C0-4F79-BBB2-D7CA92C9EF71}"/>
              </c:ext>
            </c:extLst>
          </c:dPt>
          <c:dLbls>
            <c:dLbl>
              <c:idx val="0"/>
              <c:layout>
                <c:manualLayout>
                  <c:x val="8.7561268796152777E-3"/>
                  <c:y val="-2.0255033824908703E-2"/>
                </c:manualLayout>
              </c:layout>
              <c:numFmt formatCode="0.00%" sourceLinked="0"/>
              <c:spPr/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l-G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D7C0-4F79-BBB2-D7CA92C9EF71}"/>
                </c:ext>
              </c:extLst>
            </c:dLbl>
            <c:dLbl>
              <c:idx val="1"/>
              <c:layout>
                <c:manualLayout>
                  <c:x val="1.3711081658825224E-2"/>
                  <c:y val="-2.7539507454740798E-2"/>
                </c:manualLayout>
              </c:layout>
              <c:numFmt formatCode="0.00%" sourceLinked="0"/>
              <c:spPr/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l-G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D7C0-4F79-BBB2-D7CA92C9EF71}"/>
                </c:ext>
              </c:extLst>
            </c:dLbl>
            <c:dLbl>
              <c:idx val="2"/>
              <c:layout>
                <c:manualLayout>
                  <c:x val="7.5598088023159605E-3"/>
                  <c:y val="-2.7316735178376846E-2"/>
                </c:manualLayout>
              </c:layout>
              <c:numFmt formatCode="0.00%" sourceLinked="0"/>
              <c:spPr/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l-G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D7C0-4F79-BBB2-D7CA92C9EF71}"/>
                </c:ext>
              </c:extLst>
            </c:dLbl>
            <c:dLbl>
              <c:idx val="3"/>
              <c:layout>
                <c:manualLayout>
                  <c:x val="8.7348634909958332E-3"/>
                  <c:y val="-2.7762238797611239E-2"/>
                </c:manualLayout>
              </c:layout>
              <c:numFmt formatCode="0.00%" sourceLinked="0"/>
              <c:spPr/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l-G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D7C0-4F79-BBB2-D7CA92C9EF71}"/>
                </c:ext>
              </c:extLst>
            </c:dLbl>
            <c:dLbl>
              <c:idx val="4"/>
              <c:layout>
                <c:manualLayout>
                  <c:x val="1.0058460663316286E-2"/>
                  <c:y val="-1.8656646760321194E-2"/>
                </c:manualLayout>
              </c:layout>
              <c:numFmt formatCode="0.00%" sourceLinked="0"/>
              <c:spPr/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l-G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D7C0-4F79-BBB2-D7CA92C9EF71}"/>
                </c:ext>
              </c:extLst>
            </c:dLbl>
            <c:numFmt formatCode="0.0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l-G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[2]ΠΙΝΑΚΑΣ!$A$2:$A$6</c:f>
              <c:strCache>
                <c:ptCount val="5"/>
                <c:pt idx="0">
                  <c:v>Κτήρια / Εγκαταστάσεις</c:v>
                </c:pt>
                <c:pt idx="1">
                  <c:v>Μηχανήματα / Εξοπλισμός </c:v>
                </c:pt>
                <c:pt idx="2">
                  <c:v>Υλικά/ Ουσίες</c:v>
                </c:pt>
                <c:pt idx="3">
                  <c:v>Μέσα Μεταφοράς</c:v>
                </c:pt>
                <c:pt idx="4">
                  <c:v>Άλλα Αίτια</c:v>
                </c:pt>
              </c:strCache>
            </c:strRef>
          </c:cat>
          <c:val>
            <c:numRef>
              <c:f>[2]ΠΙΝΑΚΑΣ!$C$2:$C$6</c:f>
              <c:numCache>
                <c:formatCode>General</c:formatCode>
                <c:ptCount val="5"/>
                <c:pt idx="0">
                  <c:v>0.42022471910112358</c:v>
                </c:pt>
                <c:pt idx="1">
                  <c:v>0.22621722846441947</c:v>
                </c:pt>
                <c:pt idx="2">
                  <c:v>0.1198501872659176</c:v>
                </c:pt>
                <c:pt idx="3">
                  <c:v>0.19700374531835205</c:v>
                </c:pt>
                <c:pt idx="4">
                  <c:v>3.6704119850187268E-2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7C0-4F79-BBB2-D7CA92C9EF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441947168"/>
        <c:axId val="1"/>
        <c:axId val="0"/>
      </c:bar3DChart>
      <c:catAx>
        <c:axId val="441947168"/>
        <c:scaling>
          <c:orientation val="minMax"/>
        </c:scaling>
        <c:delete val="0"/>
        <c:axPos val="b"/>
        <c:minorGridlines>
          <c:spPr>
            <a:ln>
              <a:solidFill>
                <a:schemeClr val="bg1">
                  <a:lumMod val="50000"/>
                </a:scheme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l-GR"/>
                  <a:t>ΑΙΤΙΑ ΑΤΥΧΗΜΑΤΟΣ</a:t>
                </a:r>
              </a:p>
            </c:rich>
          </c:tx>
          <c:layout>
            <c:manualLayout>
              <c:xMode val="edge"/>
              <c:yMode val="edge"/>
              <c:x val="0.45245228436409757"/>
              <c:y val="0.88332996264570174"/>
            </c:manualLayout>
          </c:layout>
          <c:overlay val="0"/>
        </c:title>
        <c:numFmt formatCode="General" sourceLinked="1"/>
        <c:majorTickMark val="in"/>
        <c:minorTickMark val="out"/>
        <c:tickLblPos val="nextTo"/>
        <c:spPr>
          <a:ln>
            <a:solidFill>
              <a:schemeClr val="tx1"/>
            </a:solidFill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l-GR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l-GR"/>
                  <a:t>ΠΟΣΟΣΤΟ ΑΤΥΧΗΜΑΤΩΝ (%)</a:t>
                </a:r>
              </a:p>
            </c:rich>
          </c:tx>
          <c:layout>
            <c:manualLayout>
              <c:xMode val="edge"/>
              <c:yMode val="edge"/>
              <c:x val="1.8955974758131919E-2"/>
              <c:y val="0.35293528971583094"/>
            </c:manualLayout>
          </c:layout>
          <c:overlay val="0"/>
        </c:title>
        <c:numFmt formatCode="0.00%" sourceLinked="0"/>
        <c:majorTickMark val="in"/>
        <c:minorTickMark val="out"/>
        <c:tickLblPos val="nextTo"/>
        <c:spPr>
          <a:ln>
            <a:solidFill>
              <a:schemeClr val="tx1"/>
            </a:solidFill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l-GR"/>
          </a:p>
        </c:txPr>
        <c:crossAx val="4419471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l-GR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10" workbookViewId="0"/>
  </sheetViews>
  <pageMargins left="0.19685039370078741" right="0.19685039370078741" top="0.15748031496062992" bottom="0.19685039370078741" header="0" footer="0"/>
  <pageSetup paperSize="9"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83" workbookViewId="0"/>
  </sheetViews>
  <pageMargins left="0.11811023622047245" right="0.11811023622047245" top="0.59055118110236227" bottom="0.74803149606299213" header="0.31496062992125984" footer="0.31496062992125984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10217727" cy="710045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10254867" cy="6215349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tsekme\Downloads\&#915;&#929;&#913;&#934;&#919;&#924;&#913;%203.1-&#913;&#932;&#933;&#935;&#919;&#924;&#913;&#932;&#913;%20&#922;&#913;&#932;&#913;%20&#927;&#921;&#922;.%20&#916;&#929;&#913;&#931;&#932;&#919;&#929;&#921;&#927;&#932;&#919;&#932;&#913;%20-%20PIE%20CHART_DD_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TAY/&#922;&#916;&#927;&#920;/ETS/ANNUAL%20REPORT/2022/GREEK/PARARTHMATA/5-&#915;&#929;&#913;&#934;&#919;&#924;&#913;%203.3-ATYXHMATA%202022%20KATA%20AITIA-CHART_DD_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1 Αριθμ. Ατυχ. Table"/>
      <sheetName val="2021 Chart - Ανά Οικ. Δραστ."/>
      <sheetName val="Values of Chart-Table"/>
      <sheetName val="Sheet1"/>
    </sheetNames>
    <sheetDataSet>
      <sheetData sheetId="0"/>
      <sheetData sheetId="1" refreshError="1"/>
      <sheetData sheetId="2">
        <row r="4">
          <cell r="B4" t="str">
            <v>ΤΟΜΕΑΣ ΣΤ - ΚΑΤΑΣΚΕΥΕΣ</v>
          </cell>
          <cell r="D4">
            <v>0.19469644103279832</v>
          </cell>
        </row>
        <row r="5">
          <cell r="B5" t="str">
            <v>ΤΟΜΕΑΣ Ι - ΕΝΗΜΕΡΩΣΗ ΚΑΙ ΕΠΙΚΟΙΝΩΝΙΑ</v>
          </cell>
          <cell r="D5">
            <v>5.5826936496859731E-3</v>
          </cell>
        </row>
        <row r="6">
          <cell r="B6" t="str">
            <v>ΤΟΜΕΑΣ Κ - ΧΡΗΜΑΤΟΠΙΣΤΩΤΙΚΕΣ ΚΑΙ ΑΣΦΑΛΙΣΤΙΚΕΣ ΔΡΑΣΤΗΡΙΟΤΗΤΕΣ</v>
          </cell>
          <cell r="D6">
            <v>5.5826936496859731E-3</v>
          </cell>
        </row>
        <row r="7">
          <cell r="B7" t="str">
            <v>ΤΟΜΕΑΣ Α - ΓΕΩΡΓΙΑ, ΔΑΣΟΚΟΜΙΑ ΚΑΙ ΑΛΙΕΙΑ</v>
          </cell>
          <cell r="D7">
            <v>2.2330774598743892E-2</v>
          </cell>
        </row>
        <row r="8">
          <cell r="B8" t="str">
            <v>ΤΟΜΕΑΣ Ε - ΠΑΡΟΧΗ ΝΕΡΟΥ - ΕΠΕΞΕΡΓΑΣΙΑ ΛΥΜΑΤΩΝ, ΔΙΑΧΕΙΡΙΣΗ ΑΠΟΒΛΗΤΩΝ ΚΑΙ ΔΡΑΣΤΗΡΙΟΤΗΤΕΣ ΕΞΥΓΙΑΝΣΗΣ</v>
          </cell>
          <cell r="D8">
            <v>2.3028611304954642E-2</v>
          </cell>
        </row>
        <row r="9">
          <cell r="B9" t="str">
            <v>ΤΟΜΕΑΣ Θ - ΔΡΑΣΤΗΡΙΟΤΗΤΕΣ ΥΠΗΡΕΣΙΩΝ ΠΑΡΟΧΗΣ ΚΑΤΑΛΥΜΑΤΟΣ ΚΑΙ ΥΠΗΡΕΣΙΩΝ ΕΣΤΙΑΣΗΣ</v>
          </cell>
          <cell r="D9">
            <v>0.19469644103279832</v>
          </cell>
        </row>
        <row r="10">
          <cell r="B10" t="str">
            <v>ΤΟΜΕΑΣ Δ - ΠΑΡΟΧΗ ΗΛΕΚΤΡΙΚΟΥ ΡΕΥΜΑΤΟΣ, ΦΥΣΙΚΟΥ ΑΕΡΙΟΥ, ΑΤΜΟΥ ΚΑΙ ΚΛΙΜΑΤΙΣΜΟΥ</v>
          </cell>
          <cell r="D10">
            <v>1.04675505931612E-2</v>
          </cell>
        </row>
        <row r="11">
          <cell r="B11" t="str">
            <v>ΤΟΜΕΑΣ Υ - ΔΡΑΣΤΗΡΙΟΤΗΤΕΣ ΕΤΕΡΟΔΙΚΩΝ ΟΡΓΑΝΙΣΜΩΝ ΚΑΙ ΦΟΡΕΩΝ</v>
          </cell>
          <cell r="D11">
            <v>0</v>
          </cell>
        </row>
        <row r="12">
          <cell r="B12" t="str">
            <v>ΤΟΜΕΑΣ Τ - ΙΔΙΩΤΙΚΑ ΝΟΙΚΟΚΥΡΙΑ</v>
          </cell>
          <cell r="D12">
            <v>6.9783670621074668E-3</v>
          </cell>
        </row>
        <row r="13">
          <cell r="B13" t="str">
            <v>ΤΟΜΕΑΣ Ζ - ΧΟΝΔΡΙΚΟ ΚΑΙ ΛΙΑΝΙΚΟ ΕΜΠΟΡΙΟ - ΕΠΙΣΚΕΥΗ ΜΗΧΑΝΟΚΙΝΗΤΩΝ ΟΧΗΜΑΤΩΝ ΚΑΙ ΜΟΤΟΣΥΚΛΕΤΩΝ</v>
          </cell>
          <cell r="D13">
            <v>0.1332868108862526</v>
          </cell>
        </row>
        <row r="14">
          <cell r="B14" t="str">
            <v>ΤΟΜΕΑΣ Π - ΔΡΑΣΤΗΡΙΟΤΗΤΕΣ ΣΧΕΤΙΚΕΣ ΜΕ ΤΗΝ ΑΝΘΡΩΠΙΝΗ ΥΓΕΙΑ ΚΑΙ ΤΗΝ ΚΟΙΝΩΝΙΚΗ ΜΕΡΙΜΝΑ</v>
          </cell>
          <cell r="D14">
            <v>1.8143754361479414E-2</v>
          </cell>
        </row>
        <row r="15">
          <cell r="B15" t="str">
            <v>ΤΟΜΕΑΣ Ν - ΔΙΟΙΚΗΤΙΚΕΣ ΚΑΙ ΥΠΟΣΤΗΡΙΚΤΙΚΕΣ ΔΡΑΣΤΗΡΙΟΤΗΤΕΣ</v>
          </cell>
          <cell r="D15">
            <v>2.7913468248429867E-2</v>
          </cell>
        </row>
        <row r="16">
          <cell r="B16" t="str">
            <v>ΤΟΜΕΑΣ Μ - ΕΠΑΓΓΕΛΜΑΤΙΚΕΣ, ΕΠΙΣΤΗΜΟΝΙΚΕΣ ΚΑΙ ΤΕΧΝΙΚΕΣ ΔΡΑΣΤΗΡΙΟΤΗΤΕΣ</v>
          </cell>
          <cell r="D16">
            <v>7.6762037683182132E-3</v>
          </cell>
        </row>
        <row r="17">
          <cell r="B17" t="str">
            <v>ΤΟΜΕΑΣ Η - ΜΕΤΑΦΟΡΑ ΚΑΙ ΑΠΟΘΗΚΕΥΣΗ</v>
          </cell>
          <cell r="D17">
            <v>6.7690160502442434E-2</v>
          </cell>
        </row>
        <row r="18">
          <cell r="B18" t="str">
            <v>ΤΟΜΕΑΣ Ρ - ΤΕΧΝΕΣ, ΔΙΑΣΚΕΔΑΣΗ ΚΑΙ ΨΥΧΑΓΩΓΙΑ</v>
          </cell>
          <cell r="D18">
            <v>7.6762037683182132E-3</v>
          </cell>
        </row>
        <row r="19">
          <cell r="B19" t="str">
            <v>ΤΟΜΕΑΣ Λ - ΔΙΑΧΕΙΡΙΣΗ ΑΚΙΝΗΤΗΣ ΠΕΡΙΟΥΣΙΑΣ</v>
          </cell>
          <cell r="D19">
            <v>6.9783670621074664E-4</v>
          </cell>
        </row>
        <row r="20">
          <cell r="B20" t="str">
            <v>ΤΟΜΕΑΣ Γ - ΜΕΤΑΠΟΙΗΣΗ</v>
          </cell>
          <cell r="D20">
            <v>0.17725052337752967</v>
          </cell>
        </row>
        <row r="21">
          <cell r="B21" t="str">
            <v>ΤΟΜΕΑΣ Β - ΟΡΥΧΕΙΑ ΚΑΙ ΛΑΤΟΜΕΙΑ</v>
          </cell>
          <cell r="D21">
            <v>7.6762037683182132E-3</v>
          </cell>
        </row>
        <row r="22">
          <cell r="B22" t="str">
            <v>ΤΟΜΕΑΣ Ξ - ΔΗΜΟΣΙΑ ΔΙΟΙΚΗΣΗ ΚΑΙ ΑΜΥΝΑ - ΥΠΟΧΡΕΩΤΙΚΗ ΚΟΙΝΩΝΙΚΗ ΑΣΦΑΛΙΣΗ</v>
          </cell>
          <cell r="D22">
            <v>7.048150732728542E-2</v>
          </cell>
        </row>
        <row r="23">
          <cell r="B23" t="str">
            <v>ΤΟΜΕΑΣ Σ - ΑΛΛΕΣ ΔΡΑΣΤΗΡΙΟΤΗΤΕΣ ΠΑΡΟΧΗΣ ΥΠΗΡΕΣΙΩΝ</v>
          </cell>
          <cell r="D23">
            <v>6.9783670621074668E-3</v>
          </cell>
        </row>
        <row r="24">
          <cell r="B24" t="str">
            <v>ΤΟΜΕΑΣ Ο - ΕΚΠΑΙΔΕΥΣΗ</v>
          </cell>
          <cell r="D24">
            <v>1.1165387299371946E-2</v>
          </cell>
        </row>
      </sheetData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PH"/>
      <sheetName val="ΠΙΝΑΚΑΣ"/>
      <sheetName val="Sheet3"/>
    </sheetNames>
    <sheetDataSet>
      <sheetData sheetId="0" refreshError="1"/>
      <sheetData sheetId="1">
        <row r="2">
          <cell r="A2" t="str">
            <v>Κτήρια / Εγκαταστάσεις</v>
          </cell>
          <cell r="C2">
            <v>0.42022471910112358</v>
          </cell>
        </row>
        <row r="3">
          <cell r="A3" t="str">
            <v xml:space="preserve">Μηχανήματα / Εξοπλισμός </v>
          </cell>
          <cell r="C3">
            <v>0.22621722846441947</v>
          </cell>
        </row>
        <row r="4">
          <cell r="A4" t="str">
            <v>Υλικά/ Ουσίες</v>
          </cell>
          <cell r="C4">
            <v>0.1198501872659176</v>
          </cell>
        </row>
        <row r="5">
          <cell r="A5" t="str">
            <v>Μέσα Μεταφοράς</v>
          </cell>
          <cell r="C5">
            <v>0.19700374531835205</v>
          </cell>
        </row>
        <row r="6">
          <cell r="A6" t="str">
            <v>Άλλα Αίτια</v>
          </cell>
          <cell r="C6">
            <v>3.6704119850187268E-2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117"/>
  <sheetViews>
    <sheetView showGridLines="0" tabSelected="1" zoomScale="90" zoomScaleNormal="90" zoomScaleSheetLayoutView="25" workbookViewId="0">
      <selection activeCell="C7" sqref="C7"/>
    </sheetView>
  </sheetViews>
  <sheetFormatPr defaultColWidth="8.81640625" defaultRowHeight="13.8" x14ac:dyDescent="0.25"/>
  <cols>
    <col min="1" max="1" width="1.7265625" style="11" customWidth="1"/>
    <col min="2" max="2" width="4.453125" style="10" customWidth="1"/>
    <col min="3" max="3" width="57.81640625" style="11" customWidth="1"/>
    <col min="4" max="4" width="8.81640625" style="11" customWidth="1"/>
    <col min="5" max="5" width="7" style="11" bestFit="1" customWidth="1"/>
    <col min="6" max="6" width="4.90625" style="11" bestFit="1" customWidth="1"/>
    <col min="7" max="8" width="4.6328125" style="11" customWidth="1"/>
    <col min="9" max="9" width="4.90625" style="11" bestFit="1" customWidth="1"/>
    <col min="10" max="11" width="5.6328125" style="11" customWidth="1"/>
    <col min="12" max="12" width="5" style="11" bestFit="1" customWidth="1"/>
    <col min="13" max="14" width="4.90625" style="11" bestFit="1" customWidth="1"/>
    <col min="15" max="15" width="4.54296875" style="11" bestFit="1" customWidth="1"/>
    <col min="16" max="16" width="4.08984375" style="11" customWidth="1"/>
    <col min="17" max="256" width="8.81640625" style="11"/>
    <col min="257" max="257" width="1.7265625" style="11" customWidth="1"/>
    <col min="258" max="258" width="4.453125" style="11" customWidth="1"/>
    <col min="259" max="259" width="57.81640625" style="11" customWidth="1"/>
    <col min="260" max="260" width="8.81640625" style="11" customWidth="1"/>
    <col min="261" max="261" width="7" style="11" bestFit="1" customWidth="1"/>
    <col min="262" max="262" width="4.90625" style="11" bestFit="1" customWidth="1"/>
    <col min="263" max="264" width="4.6328125" style="11" customWidth="1"/>
    <col min="265" max="265" width="4.90625" style="11" bestFit="1" customWidth="1"/>
    <col min="266" max="267" width="5.6328125" style="11" customWidth="1"/>
    <col min="268" max="268" width="5" style="11" bestFit="1" customWidth="1"/>
    <col min="269" max="270" width="4.90625" style="11" bestFit="1" customWidth="1"/>
    <col min="271" max="271" width="4.54296875" style="11" bestFit="1" customWidth="1"/>
    <col min="272" max="272" width="4.08984375" style="11" customWidth="1"/>
    <col min="273" max="512" width="8.81640625" style="11"/>
    <col min="513" max="513" width="1.7265625" style="11" customWidth="1"/>
    <col min="514" max="514" width="4.453125" style="11" customWidth="1"/>
    <col min="515" max="515" width="57.81640625" style="11" customWidth="1"/>
    <col min="516" max="516" width="8.81640625" style="11" customWidth="1"/>
    <col min="517" max="517" width="7" style="11" bestFit="1" customWidth="1"/>
    <col min="518" max="518" width="4.90625" style="11" bestFit="1" customWidth="1"/>
    <col min="519" max="520" width="4.6328125" style="11" customWidth="1"/>
    <col min="521" max="521" width="4.90625" style="11" bestFit="1" customWidth="1"/>
    <col min="522" max="523" width="5.6328125" style="11" customWidth="1"/>
    <col min="524" max="524" width="5" style="11" bestFit="1" customWidth="1"/>
    <col min="525" max="526" width="4.90625" style="11" bestFit="1" customWidth="1"/>
    <col min="527" max="527" width="4.54296875" style="11" bestFit="1" customWidth="1"/>
    <col min="528" max="528" width="4.08984375" style="11" customWidth="1"/>
    <col min="529" max="768" width="8.81640625" style="11"/>
    <col min="769" max="769" width="1.7265625" style="11" customWidth="1"/>
    <col min="770" max="770" width="4.453125" style="11" customWidth="1"/>
    <col min="771" max="771" width="57.81640625" style="11" customWidth="1"/>
    <col min="772" max="772" width="8.81640625" style="11" customWidth="1"/>
    <col min="773" max="773" width="7" style="11" bestFit="1" customWidth="1"/>
    <col min="774" max="774" width="4.90625" style="11" bestFit="1" customWidth="1"/>
    <col min="775" max="776" width="4.6328125" style="11" customWidth="1"/>
    <col min="777" max="777" width="4.90625" style="11" bestFit="1" customWidth="1"/>
    <col min="778" max="779" width="5.6328125" style="11" customWidth="1"/>
    <col min="780" max="780" width="5" style="11" bestFit="1" customWidth="1"/>
    <col min="781" max="782" width="4.90625" style="11" bestFit="1" customWidth="1"/>
    <col min="783" max="783" width="4.54296875" style="11" bestFit="1" customWidth="1"/>
    <col min="784" max="784" width="4.08984375" style="11" customWidth="1"/>
    <col min="785" max="1024" width="8.81640625" style="11"/>
    <col min="1025" max="1025" width="1.7265625" style="11" customWidth="1"/>
    <col min="1026" max="1026" width="4.453125" style="11" customWidth="1"/>
    <col min="1027" max="1027" width="57.81640625" style="11" customWidth="1"/>
    <col min="1028" max="1028" width="8.81640625" style="11" customWidth="1"/>
    <col min="1029" max="1029" width="7" style="11" bestFit="1" customWidth="1"/>
    <col min="1030" max="1030" width="4.90625" style="11" bestFit="1" customWidth="1"/>
    <col min="1031" max="1032" width="4.6328125" style="11" customWidth="1"/>
    <col min="1033" max="1033" width="4.90625" style="11" bestFit="1" customWidth="1"/>
    <col min="1034" max="1035" width="5.6328125" style="11" customWidth="1"/>
    <col min="1036" max="1036" width="5" style="11" bestFit="1" customWidth="1"/>
    <col min="1037" max="1038" width="4.90625" style="11" bestFit="1" customWidth="1"/>
    <col min="1039" max="1039" width="4.54296875" style="11" bestFit="1" customWidth="1"/>
    <col min="1040" max="1040" width="4.08984375" style="11" customWidth="1"/>
    <col min="1041" max="1280" width="8.81640625" style="11"/>
    <col min="1281" max="1281" width="1.7265625" style="11" customWidth="1"/>
    <col min="1282" max="1282" width="4.453125" style="11" customWidth="1"/>
    <col min="1283" max="1283" width="57.81640625" style="11" customWidth="1"/>
    <col min="1284" max="1284" width="8.81640625" style="11" customWidth="1"/>
    <col min="1285" max="1285" width="7" style="11" bestFit="1" customWidth="1"/>
    <col min="1286" max="1286" width="4.90625" style="11" bestFit="1" customWidth="1"/>
    <col min="1287" max="1288" width="4.6328125" style="11" customWidth="1"/>
    <col min="1289" max="1289" width="4.90625" style="11" bestFit="1" customWidth="1"/>
    <col min="1290" max="1291" width="5.6328125" style="11" customWidth="1"/>
    <col min="1292" max="1292" width="5" style="11" bestFit="1" customWidth="1"/>
    <col min="1293" max="1294" width="4.90625" style="11" bestFit="1" customWidth="1"/>
    <col min="1295" max="1295" width="4.54296875" style="11" bestFit="1" customWidth="1"/>
    <col min="1296" max="1296" width="4.08984375" style="11" customWidth="1"/>
    <col min="1297" max="1536" width="8.81640625" style="11"/>
    <col min="1537" max="1537" width="1.7265625" style="11" customWidth="1"/>
    <col min="1538" max="1538" width="4.453125" style="11" customWidth="1"/>
    <col min="1539" max="1539" width="57.81640625" style="11" customWidth="1"/>
    <col min="1540" max="1540" width="8.81640625" style="11" customWidth="1"/>
    <col min="1541" max="1541" width="7" style="11" bestFit="1" customWidth="1"/>
    <col min="1542" max="1542" width="4.90625" style="11" bestFit="1" customWidth="1"/>
    <col min="1543" max="1544" width="4.6328125" style="11" customWidth="1"/>
    <col min="1545" max="1545" width="4.90625" style="11" bestFit="1" customWidth="1"/>
    <col min="1546" max="1547" width="5.6328125" style="11" customWidth="1"/>
    <col min="1548" max="1548" width="5" style="11" bestFit="1" customWidth="1"/>
    <col min="1549" max="1550" width="4.90625" style="11" bestFit="1" customWidth="1"/>
    <col min="1551" max="1551" width="4.54296875" style="11" bestFit="1" customWidth="1"/>
    <col min="1552" max="1552" width="4.08984375" style="11" customWidth="1"/>
    <col min="1553" max="1792" width="8.81640625" style="11"/>
    <col min="1793" max="1793" width="1.7265625" style="11" customWidth="1"/>
    <col min="1794" max="1794" width="4.453125" style="11" customWidth="1"/>
    <col min="1795" max="1795" width="57.81640625" style="11" customWidth="1"/>
    <col min="1796" max="1796" width="8.81640625" style="11" customWidth="1"/>
    <col min="1797" max="1797" width="7" style="11" bestFit="1" customWidth="1"/>
    <col min="1798" max="1798" width="4.90625" style="11" bestFit="1" customWidth="1"/>
    <col min="1799" max="1800" width="4.6328125" style="11" customWidth="1"/>
    <col min="1801" max="1801" width="4.90625" style="11" bestFit="1" customWidth="1"/>
    <col min="1802" max="1803" width="5.6328125" style="11" customWidth="1"/>
    <col min="1804" max="1804" width="5" style="11" bestFit="1" customWidth="1"/>
    <col min="1805" max="1806" width="4.90625" style="11" bestFit="1" customWidth="1"/>
    <col min="1807" max="1807" width="4.54296875" style="11" bestFit="1" customWidth="1"/>
    <col min="1808" max="1808" width="4.08984375" style="11" customWidth="1"/>
    <col min="1809" max="2048" width="8.81640625" style="11"/>
    <col min="2049" max="2049" width="1.7265625" style="11" customWidth="1"/>
    <col min="2050" max="2050" width="4.453125" style="11" customWidth="1"/>
    <col min="2051" max="2051" width="57.81640625" style="11" customWidth="1"/>
    <col min="2052" max="2052" width="8.81640625" style="11" customWidth="1"/>
    <col min="2053" max="2053" width="7" style="11" bestFit="1" customWidth="1"/>
    <col min="2054" max="2054" width="4.90625" style="11" bestFit="1" customWidth="1"/>
    <col min="2055" max="2056" width="4.6328125" style="11" customWidth="1"/>
    <col min="2057" max="2057" width="4.90625" style="11" bestFit="1" customWidth="1"/>
    <col min="2058" max="2059" width="5.6328125" style="11" customWidth="1"/>
    <col min="2060" max="2060" width="5" style="11" bestFit="1" customWidth="1"/>
    <col min="2061" max="2062" width="4.90625" style="11" bestFit="1" customWidth="1"/>
    <col min="2063" max="2063" width="4.54296875" style="11" bestFit="1" customWidth="1"/>
    <col min="2064" max="2064" width="4.08984375" style="11" customWidth="1"/>
    <col min="2065" max="2304" width="8.81640625" style="11"/>
    <col min="2305" max="2305" width="1.7265625" style="11" customWidth="1"/>
    <col min="2306" max="2306" width="4.453125" style="11" customWidth="1"/>
    <col min="2307" max="2307" width="57.81640625" style="11" customWidth="1"/>
    <col min="2308" max="2308" width="8.81640625" style="11" customWidth="1"/>
    <col min="2309" max="2309" width="7" style="11" bestFit="1" customWidth="1"/>
    <col min="2310" max="2310" width="4.90625" style="11" bestFit="1" customWidth="1"/>
    <col min="2311" max="2312" width="4.6328125" style="11" customWidth="1"/>
    <col min="2313" max="2313" width="4.90625" style="11" bestFit="1" customWidth="1"/>
    <col min="2314" max="2315" width="5.6328125" style="11" customWidth="1"/>
    <col min="2316" max="2316" width="5" style="11" bestFit="1" customWidth="1"/>
    <col min="2317" max="2318" width="4.90625" style="11" bestFit="1" customWidth="1"/>
    <col min="2319" max="2319" width="4.54296875" style="11" bestFit="1" customWidth="1"/>
    <col min="2320" max="2320" width="4.08984375" style="11" customWidth="1"/>
    <col min="2321" max="2560" width="8.81640625" style="11"/>
    <col min="2561" max="2561" width="1.7265625" style="11" customWidth="1"/>
    <col min="2562" max="2562" width="4.453125" style="11" customWidth="1"/>
    <col min="2563" max="2563" width="57.81640625" style="11" customWidth="1"/>
    <col min="2564" max="2564" width="8.81640625" style="11" customWidth="1"/>
    <col min="2565" max="2565" width="7" style="11" bestFit="1" customWidth="1"/>
    <col min="2566" max="2566" width="4.90625" style="11" bestFit="1" customWidth="1"/>
    <col min="2567" max="2568" width="4.6328125" style="11" customWidth="1"/>
    <col min="2569" max="2569" width="4.90625" style="11" bestFit="1" customWidth="1"/>
    <col min="2570" max="2571" width="5.6328125" style="11" customWidth="1"/>
    <col min="2572" max="2572" width="5" style="11" bestFit="1" customWidth="1"/>
    <col min="2573" max="2574" width="4.90625" style="11" bestFit="1" customWidth="1"/>
    <col min="2575" max="2575" width="4.54296875" style="11" bestFit="1" customWidth="1"/>
    <col min="2576" max="2576" width="4.08984375" style="11" customWidth="1"/>
    <col min="2577" max="2816" width="8.81640625" style="11"/>
    <col min="2817" max="2817" width="1.7265625" style="11" customWidth="1"/>
    <col min="2818" max="2818" width="4.453125" style="11" customWidth="1"/>
    <col min="2819" max="2819" width="57.81640625" style="11" customWidth="1"/>
    <col min="2820" max="2820" width="8.81640625" style="11" customWidth="1"/>
    <col min="2821" max="2821" width="7" style="11" bestFit="1" customWidth="1"/>
    <col min="2822" max="2822" width="4.90625" style="11" bestFit="1" customWidth="1"/>
    <col min="2823" max="2824" width="4.6328125" style="11" customWidth="1"/>
    <col min="2825" max="2825" width="4.90625" style="11" bestFit="1" customWidth="1"/>
    <col min="2826" max="2827" width="5.6328125" style="11" customWidth="1"/>
    <col min="2828" max="2828" width="5" style="11" bestFit="1" customWidth="1"/>
    <col min="2829" max="2830" width="4.90625" style="11" bestFit="1" customWidth="1"/>
    <col min="2831" max="2831" width="4.54296875" style="11" bestFit="1" customWidth="1"/>
    <col min="2832" max="2832" width="4.08984375" style="11" customWidth="1"/>
    <col min="2833" max="3072" width="8.81640625" style="11"/>
    <col min="3073" max="3073" width="1.7265625" style="11" customWidth="1"/>
    <col min="3074" max="3074" width="4.453125" style="11" customWidth="1"/>
    <col min="3075" max="3075" width="57.81640625" style="11" customWidth="1"/>
    <col min="3076" max="3076" width="8.81640625" style="11" customWidth="1"/>
    <col min="3077" max="3077" width="7" style="11" bestFit="1" customWidth="1"/>
    <col min="3078" max="3078" width="4.90625" style="11" bestFit="1" customWidth="1"/>
    <col min="3079" max="3080" width="4.6328125" style="11" customWidth="1"/>
    <col min="3081" max="3081" width="4.90625" style="11" bestFit="1" customWidth="1"/>
    <col min="3082" max="3083" width="5.6328125" style="11" customWidth="1"/>
    <col min="3084" max="3084" width="5" style="11" bestFit="1" customWidth="1"/>
    <col min="3085" max="3086" width="4.90625" style="11" bestFit="1" customWidth="1"/>
    <col min="3087" max="3087" width="4.54296875" style="11" bestFit="1" customWidth="1"/>
    <col min="3088" max="3088" width="4.08984375" style="11" customWidth="1"/>
    <col min="3089" max="3328" width="8.81640625" style="11"/>
    <col min="3329" max="3329" width="1.7265625" style="11" customWidth="1"/>
    <col min="3330" max="3330" width="4.453125" style="11" customWidth="1"/>
    <col min="3331" max="3331" width="57.81640625" style="11" customWidth="1"/>
    <col min="3332" max="3332" width="8.81640625" style="11" customWidth="1"/>
    <col min="3333" max="3333" width="7" style="11" bestFit="1" customWidth="1"/>
    <col min="3334" max="3334" width="4.90625" style="11" bestFit="1" customWidth="1"/>
    <col min="3335" max="3336" width="4.6328125" style="11" customWidth="1"/>
    <col min="3337" max="3337" width="4.90625" style="11" bestFit="1" customWidth="1"/>
    <col min="3338" max="3339" width="5.6328125" style="11" customWidth="1"/>
    <col min="3340" max="3340" width="5" style="11" bestFit="1" customWidth="1"/>
    <col min="3341" max="3342" width="4.90625" style="11" bestFit="1" customWidth="1"/>
    <col min="3343" max="3343" width="4.54296875" style="11" bestFit="1" customWidth="1"/>
    <col min="3344" max="3344" width="4.08984375" style="11" customWidth="1"/>
    <col min="3345" max="3584" width="8.81640625" style="11"/>
    <col min="3585" max="3585" width="1.7265625" style="11" customWidth="1"/>
    <col min="3586" max="3586" width="4.453125" style="11" customWidth="1"/>
    <col min="3587" max="3587" width="57.81640625" style="11" customWidth="1"/>
    <col min="3588" max="3588" width="8.81640625" style="11" customWidth="1"/>
    <col min="3589" max="3589" width="7" style="11" bestFit="1" customWidth="1"/>
    <col min="3590" max="3590" width="4.90625" style="11" bestFit="1" customWidth="1"/>
    <col min="3591" max="3592" width="4.6328125" style="11" customWidth="1"/>
    <col min="3593" max="3593" width="4.90625" style="11" bestFit="1" customWidth="1"/>
    <col min="3594" max="3595" width="5.6328125" style="11" customWidth="1"/>
    <col min="3596" max="3596" width="5" style="11" bestFit="1" customWidth="1"/>
    <col min="3597" max="3598" width="4.90625" style="11" bestFit="1" customWidth="1"/>
    <col min="3599" max="3599" width="4.54296875" style="11" bestFit="1" customWidth="1"/>
    <col min="3600" max="3600" width="4.08984375" style="11" customWidth="1"/>
    <col min="3601" max="3840" width="8.81640625" style="11"/>
    <col min="3841" max="3841" width="1.7265625" style="11" customWidth="1"/>
    <col min="3842" max="3842" width="4.453125" style="11" customWidth="1"/>
    <col min="3843" max="3843" width="57.81640625" style="11" customWidth="1"/>
    <col min="3844" max="3844" width="8.81640625" style="11" customWidth="1"/>
    <col min="3845" max="3845" width="7" style="11" bestFit="1" customWidth="1"/>
    <col min="3846" max="3846" width="4.90625" style="11" bestFit="1" customWidth="1"/>
    <col min="3847" max="3848" width="4.6328125" style="11" customWidth="1"/>
    <col min="3849" max="3849" width="4.90625" style="11" bestFit="1" customWidth="1"/>
    <col min="3850" max="3851" width="5.6328125" style="11" customWidth="1"/>
    <col min="3852" max="3852" width="5" style="11" bestFit="1" customWidth="1"/>
    <col min="3853" max="3854" width="4.90625" style="11" bestFit="1" customWidth="1"/>
    <col min="3855" max="3855" width="4.54296875" style="11" bestFit="1" customWidth="1"/>
    <col min="3856" max="3856" width="4.08984375" style="11" customWidth="1"/>
    <col min="3857" max="4096" width="8.81640625" style="11"/>
    <col min="4097" max="4097" width="1.7265625" style="11" customWidth="1"/>
    <col min="4098" max="4098" width="4.453125" style="11" customWidth="1"/>
    <col min="4099" max="4099" width="57.81640625" style="11" customWidth="1"/>
    <col min="4100" max="4100" width="8.81640625" style="11" customWidth="1"/>
    <col min="4101" max="4101" width="7" style="11" bestFit="1" customWidth="1"/>
    <col min="4102" max="4102" width="4.90625" style="11" bestFit="1" customWidth="1"/>
    <col min="4103" max="4104" width="4.6328125" style="11" customWidth="1"/>
    <col min="4105" max="4105" width="4.90625" style="11" bestFit="1" customWidth="1"/>
    <col min="4106" max="4107" width="5.6328125" style="11" customWidth="1"/>
    <col min="4108" max="4108" width="5" style="11" bestFit="1" customWidth="1"/>
    <col min="4109" max="4110" width="4.90625" style="11" bestFit="1" customWidth="1"/>
    <col min="4111" max="4111" width="4.54296875" style="11" bestFit="1" customWidth="1"/>
    <col min="4112" max="4112" width="4.08984375" style="11" customWidth="1"/>
    <col min="4113" max="4352" width="8.81640625" style="11"/>
    <col min="4353" max="4353" width="1.7265625" style="11" customWidth="1"/>
    <col min="4354" max="4354" width="4.453125" style="11" customWidth="1"/>
    <col min="4355" max="4355" width="57.81640625" style="11" customWidth="1"/>
    <col min="4356" max="4356" width="8.81640625" style="11" customWidth="1"/>
    <col min="4357" max="4357" width="7" style="11" bestFit="1" customWidth="1"/>
    <col min="4358" max="4358" width="4.90625" style="11" bestFit="1" customWidth="1"/>
    <col min="4359" max="4360" width="4.6328125" style="11" customWidth="1"/>
    <col min="4361" max="4361" width="4.90625" style="11" bestFit="1" customWidth="1"/>
    <col min="4362" max="4363" width="5.6328125" style="11" customWidth="1"/>
    <col min="4364" max="4364" width="5" style="11" bestFit="1" customWidth="1"/>
    <col min="4365" max="4366" width="4.90625" style="11" bestFit="1" customWidth="1"/>
    <col min="4367" max="4367" width="4.54296875" style="11" bestFit="1" customWidth="1"/>
    <col min="4368" max="4368" width="4.08984375" style="11" customWidth="1"/>
    <col min="4369" max="4608" width="8.81640625" style="11"/>
    <col min="4609" max="4609" width="1.7265625" style="11" customWidth="1"/>
    <col min="4610" max="4610" width="4.453125" style="11" customWidth="1"/>
    <col min="4611" max="4611" width="57.81640625" style="11" customWidth="1"/>
    <col min="4612" max="4612" width="8.81640625" style="11" customWidth="1"/>
    <col min="4613" max="4613" width="7" style="11" bestFit="1" customWidth="1"/>
    <col min="4614" max="4614" width="4.90625" style="11" bestFit="1" customWidth="1"/>
    <col min="4615" max="4616" width="4.6328125" style="11" customWidth="1"/>
    <col min="4617" max="4617" width="4.90625" style="11" bestFit="1" customWidth="1"/>
    <col min="4618" max="4619" width="5.6328125" style="11" customWidth="1"/>
    <col min="4620" max="4620" width="5" style="11" bestFit="1" customWidth="1"/>
    <col min="4621" max="4622" width="4.90625" style="11" bestFit="1" customWidth="1"/>
    <col min="4623" max="4623" width="4.54296875" style="11" bestFit="1" customWidth="1"/>
    <col min="4624" max="4624" width="4.08984375" style="11" customWidth="1"/>
    <col min="4625" max="4864" width="8.81640625" style="11"/>
    <col min="4865" max="4865" width="1.7265625" style="11" customWidth="1"/>
    <col min="4866" max="4866" width="4.453125" style="11" customWidth="1"/>
    <col min="4867" max="4867" width="57.81640625" style="11" customWidth="1"/>
    <col min="4868" max="4868" width="8.81640625" style="11" customWidth="1"/>
    <col min="4869" max="4869" width="7" style="11" bestFit="1" customWidth="1"/>
    <col min="4870" max="4870" width="4.90625" style="11" bestFit="1" customWidth="1"/>
    <col min="4871" max="4872" width="4.6328125" style="11" customWidth="1"/>
    <col min="4873" max="4873" width="4.90625" style="11" bestFit="1" customWidth="1"/>
    <col min="4874" max="4875" width="5.6328125" style="11" customWidth="1"/>
    <col min="4876" max="4876" width="5" style="11" bestFit="1" customWidth="1"/>
    <col min="4877" max="4878" width="4.90625" style="11" bestFit="1" customWidth="1"/>
    <col min="4879" max="4879" width="4.54296875" style="11" bestFit="1" customWidth="1"/>
    <col min="4880" max="4880" width="4.08984375" style="11" customWidth="1"/>
    <col min="4881" max="5120" width="8.81640625" style="11"/>
    <col min="5121" max="5121" width="1.7265625" style="11" customWidth="1"/>
    <col min="5122" max="5122" width="4.453125" style="11" customWidth="1"/>
    <col min="5123" max="5123" width="57.81640625" style="11" customWidth="1"/>
    <col min="5124" max="5124" width="8.81640625" style="11" customWidth="1"/>
    <col min="5125" max="5125" width="7" style="11" bestFit="1" customWidth="1"/>
    <col min="5126" max="5126" width="4.90625" style="11" bestFit="1" customWidth="1"/>
    <col min="5127" max="5128" width="4.6328125" style="11" customWidth="1"/>
    <col min="5129" max="5129" width="4.90625" style="11" bestFit="1" customWidth="1"/>
    <col min="5130" max="5131" width="5.6328125" style="11" customWidth="1"/>
    <col min="5132" max="5132" width="5" style="11" bestFit="1" customWidth="1"/>
    <col min="5133" max="5134" width="4.90625" style="11" bestFit="1" customWidth="1"/>
    <col min="5135" max="5135" width="4.54296875" style="11" bestFit="1" customWidth="1"/>
    <col min="5136" max="5136" width="4.08984375" style="11" customWidth="1"/>
    <col min="5137" max="5376" width="8.81640625" style="11"/>
    <col min="5377" max="5377" width="1.7265625" style="11" customWidth="1"/>
    <col min="5378" max="5378" width="4.453125" style="11" customWidth="1"/>
    <col min="5379" max="5379" width="57.81640625" style="11" customWidth="1"/>
    <col min="5380" max="5380" width="8.81640625" style="11" customWidth="1"/>
    <col min="5381" max="5381" width="7" style="11" bestFit="1" customWidth="1"/>
    <col min="5382" max="5382" width="4.90625" style="11" bestFit="1" customWidth="1"/>
    <col min="5383" max="5384" width="4.6328125" style="11" customWidth="1"/>
    <col min="5385" max="5385" width="4.90625" style="11" bestFit="1" customWidth="1"/>
    <col min="5386" max="5387" width="5.6328125" style="11" customWidth="1"/>
    <col min="5388" max="5388" width="5" style="11" bestFit="1" customWidth="1"/>
    <col min="5389" max="5390" width="4.90625" style="11" bestFit="1" customWidth="1"/>
    <col min="5391" max="5391" width="4.54296875" style="11" bestFit="1" customWidth="1"/>
    <col min="5392" max="5392" width="4.08984375" style="11" customWidth="1"/>
    <col min="5393" max="5632" width="8.81640625" style="11"/>
    <col min="5633" max="5633" width="1.7265625" style="11" customWidth="1"/>
    <col min="5634" max="5634" width="4.453125" style="11" customWidth="1"/>
    <col min="5635" max="5635" width="57.81640625" style="11" customWidth="1"/>
    <col min="5636" max="5636" width="8.81640625" style="11" customWidth="1"/>
    <col min="5637" max="5637" width="7" style="11" bestFit="1" customWidth="1"/>
    <col min="5638" max="5638" width="4.90625" style="11" bestFit="1" customWidth="1"/>
    <col min="5639" max="5640" width="4.6328125" style="11" customWidth="1"/>
    <col min="5641" max="5641" width="4.90625" style="11" bestFit="1" customWidth="1"/>
    <col min="5642" max="5643" width="5.6328125" style="11" customWidth="1"/>
    <col min="5644" max="5644" width="5" style="11" bestFit="1" customWidth="1"/>
    <col min="5645" max="5646" width="4.90625" style="11" bestFit="1" customWidth="1"/>
    <col min="5647" max="5647" width="4.54296875" style="11" bestFit="1" customWidth="1"/>
    <col min="5648" max="5648" width="4.08984375" style="11" customWidth="1"/>
    <col min="5649" max="5888" width="8.81640625" style="11"/>
    <col min="5889" max="5889" width="1.7265625" style="11" customWidth="1"/>
    <col min="5890" max="5890" width="4.453125" style="11" customWidth="1"/>
    <col min="5891" max="5891" width="57.81640625" style="11" customWidth="1"/>
    <col min="5892" max="5892" width="8.81640625" style="11" customWidth="1"/>
    <col min="5893" max="5893" width="7" style="11" bestFit="1" customWidth="1"/>
    <col min="5894" max="5894" width="4.90625" style="11" bestFit="1" customWidth="1"/>
    <col min="5895" max="5896" width="4.6328125" style="11" customWidth="1"/>
    <col min="5897" max="5897" width="4.90625" style="11" bestFit="1" customWidth="1"/>
    <col min="5898" max="5899" width="5.6328125" style="11" customWidth="1"/>
    <col min="5900" max="5900" width="5" style="11" bestFit="1" customWidth="1"/>
    <col min="5901" max="5902" width="4.90625" style="11" bestFit="1" customWidth="1"/>
    <col min="5903" max="5903" width="4.54296875" style="11" bestFit="1" customWidth="1"/>
    <col min="5904" max="5904" width="4.08984375" style="11" customWidth="1"/>
    <col min="5905" max="6144" width="8.81640625" style="11"/>
    <col min="6145" max="6145" width="1.7265625" style="11" customWidth="1"/>
    <col min="6146" max="6146" width="4.453125" style="11" customWidth="1"/>
    <col min="6147" max="6147" width="57.81640625" style="11" customWidth="1"/>
    <col min="6148" max="6148" width="8.81640625" style="11" customWidth="1"/>
    <col min="6149" max="6149" width="7" style="11" bestFit="1" customWidth="1"/>
    <col min="6150" max="6150" width="4.90625" style="11" bestFit="1" customWidth="1"/>
    <col min="6151" max="6152" width="4.6328125" style="11" customWidth="1"/>
    <col min="6153" max="6153" width="4.90625" style="11" bestFit="1" customWidth="1"/>
    <col min="6154" max="6155" width="5.6328125" style="11" customWidth="1"/>
    <col min="6156" max="6156" width="5" style="11" bestFit="1" customWidth="1"/>
    <col min="6157" max="6158" width="4.90625" style="11" bestFit="1" customWidth="1"/>
    <col min="6159" max="6159" width="4.54296875" style="11" bestFit="1" customWidth="1"/>
    <col min="6160" max="6160" width="4.08984375" style="11" customWidth="1"/>
    <col min="6161" max="6400" width="8.81640625" style="11"/>
    <col min="6401" max="6401" width="1.7265625" style="11" customWidth="1"/>
    <col min="6402" max="6402" width="4.453125" style="11" customWidth="1"/>
    <col min="6403" max="6403" width="57.81640625" style="11" customWidth="1"/>
    <col min="6404" max="6404" width="8.81640625" style="11" customWidth="1"/>
    <col min="6405" max="6405" width="7" style="11" bestFit="1" customWidth="1"/>
    <col min="6406" max="6406" width="4.90625" style="11" bestFit="1" customWidth="1"/>
    <col min="6407" max="6408" width="4.6328125" style="11" customWidth="1"/>
    <col min="6409" max="6409" width="4.90625" style="11" bestFit="1" customWidth="1"/>
    <col min="6410" max="6411" width="5.6328125" style="11" customWidth="1"/>
    <col min="6412" max="6412" width="5" style="11" bestFit="1" customWidth="1"/>
    <col min="6413" max="6414" width="4.90625" style="11" bestFit="1" customWidth="1"/>
    <col min="6415" max="6415" width="4.54296875" style="11" bestFit="1" customWidth="1"/>
    <col min="6416" max="6416" width="4.08984375" style="11" customWidth="1"/>
    <col min="6417" max="6656" width="8.81640625" style="11"/>
    <col min="6657" max="6657" width="1.7265625" style="11" customWidth="1"/>
    <col min="6658" max="6658" width="4.453125" style="11" customWidth="1"/>
    <col min="6659" max="6659" width="57.81640625" style="11" customWidth="1"/>
    <col min="6660" max="6660" width="8.81640625" style="11" customWidth="1"/>
    <col min="6661" max="6661" width="7" style="11" bestFit="1" customWidth="1"/>
    <col min="6662" max="6662" width="4.90625" style="11" bestFit="1" customWidth="1"/>
    <col min="6663" max="6664" width="4.6328125" style="11" customWidth="1"/>
    <col min="6665" max="6665" width="4.90625" style="11" bestFit="1" customWidth="1"/>
    <col min="6666" max="6667" width="5.6328125" style="11" customWidth="1"/>
    <col min="6668" max="6668" width="5" style="11" bestFit="1" customWidth="1"/>
    <col min="6669" max="6670" width="4.90625" style="11" bestFit="1" customWidth="1"/>
    <col min="6671" max="6671" width="4.54296875" style="11" bestFit="1" customWidth="1"/>
    <col min="6672" max="6672" width="4.08984375" style="11" customWidth="1"/>
    <col min="6673" max="6912" width="8.81640625" style="11"/>
    <col min="6913" max="6913" width="1.7265625" style="11" customWidth="1"/>
    <col min="6914" max="6914" width="4.453125" style="11" customWidth="1"/>
    <col min="6915" max="6915" width="57.81640625" style="11" customWidth="1"/>
    <col min="6916" max="6916" width="8.81640625" style="11" customWidth="1"/>
    <col min="6917" max="6917" width="7" style="11" bestFit="1" customWidth="1"/>
    <col min="6918" max="6918" width="4.90625" style="11" bestFit="1" customWidth="1"/>
    <col min="6919" max="6920" width="4.6328125" style="11" customWidth="1"/>
    <col min="6921" max="6921" width="4.90625" style="11" bestFit="1" customWidth="1"/>
    <col min="6922" max="6923" width="5.6328125" style="11" customWidth="1"/>
    <col min="6924" max="6924" width="5" style="11" bestFit="1" customWidth="1"/>
    <col min="6925" max="6926" width="4.90625" style="11" bestFit="1" customWidth="1"/>
    <col min="6927" max="6927" width="4.54296875" style="11" bestFit="1" customWidth="1"/>
    <col min="6928" max="6928" width="4.08984375" style="11" customWidth="1"/>
    <col min="6929" max="7168" width="8.81640625" style="11"/>
    <col min="7169" max="7169" width="1.7265625" style="11" customWidth="1"/>
    <col min="7170" max="7170" width="4.453125" style="11" customWidth="1"/>
    <col min="7171" max="7171" width="57.81640625" style="11" customWidth="1"/>
    <col min="7172" max="7172" width="8.81640625" style="11" customWidth="1"/>
    <col min="7173" max="7173" width="7" style="11" bestFit="1" customWidth="1"/>
    <col min="7174" max="7174" width="4.90625" style="11" bestFit="1" customWidth="1"/>
    <col min="7175" max="7176" width="4.6328125" style="11" customWidth="1"/>
    <col min="7177" max="7177" width="4.90625" style="11" bestFit="1" customWidth="1"/>
    <col min="7178" max="7179" width="5.6328125" style="11" customWidth="1"/>
    <col min="7180" max="7180" width="5" style="11" bestFit="1" customWidth="1"/>
    <col min="7181" max="7182" width="4.90625" style="11" bestFit="1" customWidth="1"/>
    <col min="7183" max="7183" width="4.54296875" style="11" bestFit="1" customWidth="1"/>
    <col min="7184" max="7184" width="4.08984375" style="11" customWidth="1"/>
    <col min="7185" max="7424" width="8.81640625" style="11"/>
    <col min="7425" max="7425" width="1.7265625" style="11" customWidth="1"/>
    <col min="7426" max="7426" width="4.453125" style="11" customWidth="1"/>
    <col min="7427" max="7427" width="57.81640625" style="11" customWidth="1"/>
    <col min="7428" max="7428" width="8.81640625" style="11" customWidth="1"/>
    <col min="7429" max="7429" width="7" style="11" bestFit="1" customWidth="1"/>
    <col min="7430" max="7430" width="4.90625" style="11" bestFit="1" customWidth="1"/>
    <col min="7431" max="7432" width="4.6328125" style="11" customWidth="1"/>
    <col min="7433" max="7433" width="4.90625" style="11" bestFit="1" customWidth="1"/>
    <col min="7434" max="7435" width="5.6328125" style="11" customWidth="1"/>
    <col min="7436" max="7436" width="5" style="11" bestFit="1" customWidth="1"/>
    <col min="7437" max="7438" width="4.90625" style="11" bestFit="1" customWidth="1"/>
    <col min="7439" max="7439" width="4.54296875" style="11" bestFit="1" customWidth="1"/>
    <col min="7440" max="7440" width="4.08984375" style="11" customWidth="1"/>
    <col min="7441" max="7680" width="8.81640625" style="11"/>
    <col min="7681" max="7681" width="1.7265625" style="11" customWidth="1"/>
    <col min="7682" max="7682" width="4.453125" style="11" customWidth="1"/>
    <col min="7683" max="7683" width="57.81640625" style="11" customWidth="1"/>
    <col min="7684" max="7684" width="8.81640625" style="11" customWidth="1"/>
    <col min="7685" max="7685" width="7" style="11" bestFit="1" customWidth="1"/>
    <col min="7686" max="7686" width="4.90625" style="11" bestFit="1" customWidth="1"/>
    <col min="7687" max="7688" width="4.6328125" style="11" customWidth="1"/>
    <col min="7689" max="7689" width="4.90625" style="11" bestFit="1" customWidth="1"/>
    <col min="7690" max="7691" width="5.6328125" style="11" customWidth="1"/>
    <col min="7692" max="7692" width="5" style="11" bestFit="1" customWidth="1"/>
    <col min="7693" max="7694" width="4.90625" style="11" bestFit="1" customWidth="1"/>
    <col min="7695" max="7695" width="4.54296875" style="11" bestFit="1" customWidth="1"/>
    <col min="7696" max="7696" width="4.08984375" style="11" customWidth="1"/>
    <col min="7697" max="7936" width="8.81640625" style="11"/>
    <col min="7937" max="7937" width="1.7265625" style="11" customWidth="1"/>
    <col min="7938" max="7938" width="4.453125" style="11" customWidth="1"/>
    <col min="7939" max="7939" width="57.81640625" style="11" customWidth="1"/>
    <col min="7940" max="7940" width="8.81640625" style="11" customWidth="1"/>
    <col min="7941" max="7941" width="7" style="11" bestFit="1" customWidth="1"/>
    <col min="7942" max="7942" width="4.90625" style="11" bestFit="1" customWidth="1"/>
    <col min="7943" max="7944" width="4.6328125" style="11" customWidth="1"/>
    <col min="7945" max="7945" width="4.90625" style="11" bestFit="1" customWidth="1"/>
    <col min="7946" max="7947" width="5.6328125" style="11" customWidth="1"/>
    <col min="7948" max="7948" width="5" style="11" bestFit="1" customWidth="1"/>
    <col min="7949" max="7950" width="4.90625" style="11" bestFit="1" customWidth="1"/>
    <col min="7951" max="7951" width="4.54296875" style="11" bestFit="1" customWidth="1"/>
    <col min="7952" max="7952" width="4.08984375" style="11" customWidth="1"/>
    <col min="7953" max="8192" width="8.81640625" style="11"/>
    <col min="8193" max="8193" width="1.7265625" style="11" customWidth="1"/>
    <col min="8194" max="8194" width="4.453125" style="11" customWidth="1"/>
    <col min="8195" max="8195" width="57.81640625" style="11" customWidth="1"/>
    <col min="8196" max="8196" width="8.81640625" style="11" customWidth="1"/>
    <col min="8197" max="8197" width="7" style="11" bestFit="1" customWidth="1"/>
    <col min="8198" max="8198" width="4.90625" style="11" bestFit="1" customWidth="1"/>
    <col min="8199" max="8200" width="4.6328125" style="11" customWidth="1"/>
    <col min="8201" max="8201" width="4.90625" style="11" bestFit="1" customWidth="1"/>
    <col min="8202" max="8203" width="5.6328125" style="11" customWidth="1"/>
    <col min="8204" max="8204" width="5" style="11" bestFit="1" customWidth="1"/>
    <col min="8205" max="8206" width="4.90625" style="11" bestFit="1" customWidth="1"/>
    <col min="8207" max="8207" width="4.54296875" style="11" bestFit="1" customWidth="1"/>
    <col min="8208" max="8208" width="4.08984375" style="11" customWidth="1"/>
    <col min="8209" max="8448" width="8.81640625" style="11"/>
    <col min="8449" max="8449" width="1.7265625" style="11" customWidth="1"/>
    <col min="8450" max="8450" width="4.453125" style="11" customWidth="1"/>
    <col min="8451" max="8451" width="57.81640625" style="11" customWidth="1"/>
    <col min="8452" max="8452" width="8.81640625" style="11" customWidth="1"/>
    <col min="8453" max="8453" width="7" style="11" bestFit="1" customWidth="1"/>
    <col min="8454" max="8454" width="4.90625" style="11" bestFit="1" customWidth="1"/>
    <col min="8455" max="8456" width="4.6328125" style="11" customWidth="1"/>
    <col min="8457" max="8457" width="4.90625" style="11" bestFit="1" customWidth="1"/>
    <col min="8458" max="8459" width="5.6328125" style="11" customWidth="1"/>
    <col min="8460" max="8460" width="5" style="11" bestFit="1" customWidth="1"/>
    <col min="8461" max="8462" width="4.90625" style="11" bestFit="1" customWidth="1"/>
    <col min="8463" max="8463" width="4.54296875" style="11" bestFit="1" customWidth="1"/>
    <col min="8464" max="8464" width="4.08984375" style="11" customWidth="1"/>
    <col min="8465" max="8704" width="8.81640625" style="11"/>
    <col min="8705" max="8705" width="1.7265625" style="11" customWidth="1"/>
    <col min="8706" max="8706" width="4.453125" style="11" customWidth="1"/>
    <col min="8707" max="8707" width="57.81640625" style="11" customWidth="1"/>
    <col min="8708" max="8708" width="8.81640625" style="11" customWidth="1"/>
    <col min="8709" max="8709" width="7" style="11" bestFit="1" customWidth="1"/>
    <col min="8710" max="8710" width="4.90625" style="11" bestFit="1" customWidth="1"/>
    <col min="8711" max="8712" width="4.6328125" style="11" customWidth="1"/>
    <col min="8713" max="8713" width="4.90625" style="11" bestFit="1" customWidth="1"/>
    <col min="8714" max="8715" width="5.6328125" style="11" customWidth="1"/>
    <col min="8716" max="8716" width="5" style="11" bestFit="1" customWidth="1"/>
    <col min="8717" max="8718" width="4.90625" style="11" bestFit="1" customWidth="1"/>
    <col min="8719" max="8719" width="4.54296875" style="11" bestFit="1" customWidth="1"/>
    <col min="8720" max="8720" width="4.08984375" style="11" customWidth="1"/>
    <col min="8721" max="8960" width="8.81640625" style="11"/>
    <col min="8961" max="8961" width="1.7265625" style="11" customWidth="1"/>
    <col min="8962" max="8962" width="4.453125" style="11" customWidth="1"/>
    <col min="8963" max="8963" width="57.81640625" style="11" customWidth="1"/>
    <col min="8964" max="8964" width="8.81640625" style="11" customWidth="1"/>
    <col min="8965" max="8965" width="7" style="11" bestFit="1" customWidth="1"/>
    <col min="8966" max="8966" width="4.90625" style="11" bestFit="1" customWidth="1"/>
    <col min="8967" max="8968" width="4.6328125" style="11" customWidth="1"/>
    <col min="8969" max="8969" width="4.90625" style="11" bestFit="1" customWidth="1"/>
    <col min="8970" max="8971" width="5.6328125" style="11" customWidth="1"/>
    <col min="8972" max="8972" width="5" style="11" bestFit="1" customWidth="1"/>
    <col min="8973" max="8974" width="4.90625" style="11" bestFit="1" customWidth="1"/>
    <col min="8975" max="8975" width="4.54296875" style="11" bestFit="1" customWidth="1"/>
    <col min="8976" max="8976" width="4.08984375" style="11" customWidth="1"/>
    <col min="8977" max="9216" width="8.81640625" style="11"/>
    <col min="9217" max="9217" width="1.7265625" style="11" customWidth="1"/>
    <col min="9218" max="9218" width="4.453125" style="11" customWidth="1"/>
    <col min="9219" max="9219" width="57.81640625" style="11" customWidth="1"/>
    <col min="9220" max="9220" width="8.81640625" style="11" customWidth="1"/>
    <col min="9221" max="9221" width="7" style="11" bestFit="1" customWidth="1"/>
    <col min="9222" max="9222" width="4.90625" style="11" bestFit="1" customWidth="1"/>
    <col min="9223" max="9224" width="4.6328125" style="11" customWidth="1"/>
    <col min="9225" max="9225" width="4.90625" style="11" bestFit="1" customWidth="1"/>
    <col min="9226" max="9227" width="5.6328125" style="11" customWidth="1"/>
    <col min="9228" max="9228" width="5" style="11" bestFit="1" customWidth="1"/>
    <col min="9229" max="9230" width="4.90625" style="11" bestFit="1" customWidth="1"/>
    <col min="9231" max="9231" width="4.54296875" style="11" bestFit="1" customWidth="1"/>
    <col min="9232" max="9232" width="4.08984375" style="11" customWidth="1"/>
    <col min="9233" max="9472" width="8.81640625" style="11"/>
    <col min="9473" max="9473" width="1.7265625" style="11" customWidth="1"/>
    <col min="9474" max="9474" width="4.453125" style="11" customWidth="1"/>
    <col min="9475" max="9475" width="57.81640625" style="11" customWidth="1"/>
    <col min="9476" max="9476" width="8.81640625" style="11" customWidth="1"/>
    <col min="9477" max="9477" width="7" style="11" bestFit="1" customWidth="1"/>
    <col min="9478" max="9478" width="4.90625" style="11" bestFit="1" customWidth="1"/>
    <col min="9479" max="9480" width="4.6328125" style="11" customWidth="1"/>
    <col min="9481" max="9481" width="4.90625" style="11" bestFit="1" customWidth="1"/>
    <col min="9482" max="9483" width="5.6328125" style="11" customWidth="1"/>
    <col min="9484" max="9484" width="5" style="11" bestFit="1" customWidth="1"/>
    <col min="9485" max="9486" width="4.90625" style="11" bestFit="1" customWidth="1"/>
    <col min="9487" max="9487" width="4.54296875" style="11" bestFit="1" customWidth="1"/>
    <col min="9488" max="9488" width="4.08984375" style="11" customWidth="1"/>
    <col min="9489" max="9728" width="8.81640625" style="11"/>
    <col min="9729" max="9729" width="1.7265625" style="11" customWidth="1"/>
    <col min="9730" max="9730" width="4.453125" style="11" customWidth="1"/>
    <col min="9731" max="9731" width="57.81640625" style="11" customWidth="1"/>
    <col min="9732" max="9732" width="8.81640625" style="11" customWidth="1"/>
    <col min="9733" max="9733" width="7" style="11" bestFit="1" customWidth="1"/>
    <col min="9734" max="9734" width="4.90625" style="11" bestFit="1" customWidth="1"/>
    <col min="9735" max="9736" width="4.6328125" style="11" customWidth="1"/>
    <col min="9737" max="9737" width="4.90625" style="11" bestFit="1" customWidth="1"/>
    <col min="9738" max="9739" width="5.6328125" style="11" customWidth="1"/>
    <col min="9740" max="9740" width="5" style="11" bestFit="1" customWidth="1"/>
    <col min="9741" max="9742" width="4.90625" style="11" bestFit="1" customWidth="1"/>
    <col min="9743" max="9743" width="4.54296875" style="11" bestFit="1" customWidth="1"/>
    <col min="9744" max="9744" width="4.08984375" style="11" customWidth="1"/>
    <col min="9745" max="9984" width="8.81640625" style="11"/>
    <col min="9985" max="9985" width="1.7265625" style="11" customWidth="1"/>
    <col min="9986" max="9986" width="4.453125" style="11" customWidth="1"/>
    <col min="9987" max="9987" width="57.81640625" style="11" customWidth="1"/>
    <col min="9988" max="9988" width="8.81640625" style="11" customWidth="1"/>
    <col min="9989" max="9989" width="7" style="11" bestFit="1" customWidth="1"/>
    <col min="9990" max="9990" width="4.90625" style="11" bestFit="1" customWidth="1"/>
    <col min="9991" max="9992" width="4.6328125" style="11" customWidth="1"/>
    <col min="9993" max="9993" width="4.90625" style="11" bestFit="1" customWidth="1"/>
    <col min="9994" max="9995" width="5.6328125" style="11" customWidth="1"/>
    <col min="9996" max="9996" width="5" style="11" bestFit="1" customWidth="1"/>
    <col min="9997" max="9998" width="4.90625" style="11" bestFit="1" customWidth="1"/>
    <col min="9999" max="9999" width="4.54296875" style="11" bestFit="1" customWidth="1"/>
    <col min="10000" max="10000" width="4.08984375" style="11" customWidth="1"/>
    <col min="10001" max="10240" width="8.81640625" style="11"/>
    <col min="10241" max="10241" width="1.7265625" style="11" customWidth="1"/>
    <col min="10242" max="10242" width="4.453125" style="11" customWidth="1"/>
    <col min="10243" max="10243" width="57.81640625" style="11" customWidth="1"/>
    <col min="10244" max="10244" width="8.81640625" style="11" customWidth="1"/>
    <col min="10245" max="10245" width="7" style="11" bestFit="1" customWidth="1"/>
    <col min="10246" max="10246" width="4.90625" style="11" bestFit="1" customWidth="1"/>
    <col min="10247" max="10248" width="4.6328125" style="11" customWidth="1"/>
    <col min="10249" max="10249" width="4.90625" style="11" bestFit="1" customWidth="1"/>
    <col min="10250" max="10251" width="5.6328125" style="11" customWidth="1"/>
    <col min="10252" max="10252" width="5" style="11" bestFit="1" customWidth="1"/>
    <col min="10253" max="10254" width="4.90625" style="11" bestFit="1" customWidth="1"/>
    <col min="10255" max="10255" width="4.54296875" style="11" bestFit="1" customWidth="1"/>
    <col min="10256" max="10256" width="4.08984375" style="11" customWidth="1"/>
    <col min="10257" max="10496" width="8.81640625" style="11"/>
    <col min="10497" max="10497" width="1.7265625" style="11" customWidth="1"/>
    <col min="10498" max="10498" width="4.453125" style="11" customWidth="1"/>
    <col min="10499" max="10499" width="57.81640625" style="11" customWidth="1"/>
    <col min="10500" max="10500" width="8.81640625" style="11" customWidth="1"/>
    <col min="10501" max="10501" width="7" style="11" bestFit="1" customWidth="1"/>
    <col min="10502" max="10502" width="4.90625" style="11" bestFit="1" customWidth="1"/>
    <col min="10503" max="10504" width="4.6328125" style="11" customWidth="1"/>
    <col min="10505" max="10505" width="4.90625" style="11" bestFit="1" customWidth="1"/>
    <col min="10506" max="10507" width="5.6328125" style="11" customWidth="1"/>
    <col min="10508" max="10508" width="5" style="11" bestFit="1" customWidth="1"/>
    <col min="10509" max="10510" width="4.90625" style="11" bestFit="1" customWidth="1"/>
    <col min="10511" max="10511" width="4.54296875" style="11" bestFit="1" customWidth="1"/>
    <col min="10512" max="10512" width="4.08984375" style="11" customWidth="1"/>
    <col min="10513" max="10752" width="8.81640625" style="11"/>
    <col min="10753" max="10753" width="1.7265625" style="11" customWidth="1"/>
    <col min="10754" max="10754" width="4.453125" style="11" customWidth="1"/>
    <col min="10755" max="10755" width="57.81640625" style="11" customWidth="1"/>
    <col min="10756" max="10756" width="8.81640625" style="11" customWidth="1"/>
    <col min="10757" max="10757" width="7" style="11" bestFit="1" customWidth="1"/>
    <col min="10758" max="10758" width="4.90625" style="11" bestFit="1" customWidth="1"/>
    <col min="10759" max="10760" width="4.6328125" style="11" customWidth="1"/>
    <col min="10761" max="10761" width="4.90625" style="11" bestFit="1" customWidth="1"/>
    <col min="10762" max="10763" width="5.6328125" style="11" customWidth="1"/>
    <col min="10764" max="10764" width="5" style="11" bestFit="1" customWidth="1"/>
    <col min="10765" max="10766" width="4.90625" style="11" bestFit="1" customWidth="1"/>
    <col min="10767" max="10767" width="4.54296875" style="11" bestFit="1" customWidth="1"/>
    <col min="10768" max="10768" width="4.08984375" style="11" customWidth="1"/>
    <col min="10769" max="11008" width="8.81640625" style="11"/>
    <col min="11009" max="11009" width="1.7265625" style="11" customWidth="1"/>
    <col min="11010" max="11010" width="4.453125" style="11" customWidth="1"/>
    <col min="11011" max="11011" width="57.81640625" style="11" customWidth="1"/>
    <col min="11012" max="11012" width="8.81640625" style="11" customWidth="1"/>
    <col min="11013" max="11013" width="7" style="11" bestFit="1" customWidth="1"/>
    <col min="11014" max="11014" width="4.90625" style="11" bestFit="1" customWidth="1"/>
    <col min="11015" max="11016" width="4.6328125" style="11" customWidth="1"/>
    <col min="11017" max="11017" width="4.90625" style="11" bestFit="1" customWidth="1"/>
    <col min="11018" max="11019" width="5.6328125" style="11" customWidth="1"/>
    <col min="11020" max="11020" width="5" style="11" bestFit="1" customWidth="1"/>
    <col min="11021" max="11022" width="4.90625" style="11" bestFit="1" customWidth="1"/>
    <col min="11023" max="11023" width="4.54296875" style="11" bestFit="1" customWidth="1"/>
    <col min="11024" max="11024" width="4.08984375" style="11" customWidth="1"/>
    <col min="11025" max="11264" width="8.81640625" style="11"/>
    <col min="11265" max="11265" width="1.7265625" style="11" customWidth="1"/>
    <col min="11266" max="11266" width="4.453125" style="11" customWidth="1"/>
    <col min="11267" max="11267" width="57.81640625" style="11" customWidth="1"/>
    <col min="11268" max="11268" width="8.81640625" style="11" customWidth="1"/>
    <col min="11269" max="11269" width="7" style="11" bestFit="1" customWidth="1"/>
    <col min="11270" max="11270" width="4.90625" style="11" bestFit="1" customWidth="1"/>
    <col min="11271" max="11272" width="4.6328125" style="11" customWidth="1"/>
    <col min="11273" max="11273" width="4.90625" style="11" bestFit="1" customWidth="1"/>
    <col min="11274" max="11275" width="5.6328125" style="11" customWidth="1"/>
    <col min="11276" max="11276" width="5" style="11" bestFit="1" customWidth="1"/>
    <col min="11277" max="11278" width="4.90625" style="11" bestFit="1" customWidth="1"/>
    <col min="11279" max="11279" width="4.54296875" style="11" bestFit="1" customWidth="1"/>
    <col min="11280" max="11280" width="4.08984375" style="11" customWidth="1"/>
    <col min="11281" max="11520" width="8.81640625" style="11"/>
    <col min="11521" max="11521" width="1.7265625" style="11" customWidth="1"/>
    <col min="11522" max="11522" width="4.453125" style="11" customWidth="1"/>
    <col min="11523" max="11523" width="57.81640625" style="11" customWidth="1"/>
    <col min="11524" max="11524" width="8.81640625" style="11" customWidth="1"/>
    <col min="11525" max="11525" width="7" style="11" bestFit="1" customWidth="1"/>
    <col min="11526" max="11526" width="4.90625" style="11" bestFit="1" customWidth="1"/>
    <col min="11527" max="11528" width="4.6328125" style="11" customWidth="1"/>
    <col min="11529" max="11529" width="4.90625" style="11" bestFit="1" customWidth="1"/>
    <col min="11530" max="11531" width="5.6328125" style="11" customWidth="1"/>
    <col min="11532" max="11532" width="5" style="11" bestFit="1" customWidth="1"/>
    <col min="11533" max="11534" width="4.90625" style="11" bestFit="1" customWidth="1"/>
    <col min="11535" max="11535" width="4.54296875" style="11" bestFit="1" customWidth="1"/>
    <col min="11536" max="11536" width="4.08984375" style="11" customWidth="1"/>
    <col min="11537" max="11776" width="8.81640625" style="11"/>
    <col min="11777" max="11777" width="1.7265625" style="11" customWidth="1"/>
    <col min="11778" max="11778" width="4.453125" style="11" customWidth="1"/>
    <col min="11779" max="11779" width="57.81640625" style="11" customWidth="1"/>
    <col min="11780" max="11780" width="8.81640625" style="11" customWidth="1"/>
    <col min="11781" max="11781" width="7" style="11" bestFit="1" customWidth="1"/>
    <col min="11782" max="11782" width="4.90625" style="11" bestFit="1" customWidth="1"/>
    <col min="11783" max="11784" width="4.6328125" style="11" customWidth="1"/>
    <col min="11785" max="11785" width="4.90625" style="11" bestFit="1" customWidth="1"/>
    <col min="11786" max="11787" width="5.6328125" style="11" customWidth="1"/>
    <col min="11788" max="11788" width="5" style="11" bestFit="1" customWidth="1"/>
    <col min="11789" max="11790" width="4.90625" style="11" bestFit="1" customWidth="1"/>
    <col min="11791" max="11791" width="4.54296875" style="11" bestFit="1" customWidth="1"/>
    <col min="11792" max="11792" width="4.08984375" style="11" customWidth="1"/>
    <col min="11793" max="12032" width="8.81640625" style="11"/>
    <col min="12033" max="12033" width="1.7265625" style="11" customWidth="1"/>
    <col min="12034" max="12034" width="4.453125" style="11" customWidth="1"/>
    <col min="12035" max="12035" width="57.81640625" style="11" customWidth="1"/>
    <col min="12036" max="12036" width="8.81640625" style="11" customWidth="1"/>
    <col min="12037" max="12037" width="7" style="11" bestFit="1" customWidth="1"/>
    <col min="12038" max="12038" width="4.90625" style="11" bestFit="1" customWidth="1"/>
    <col min="12039" max="12040" width="4.6328125" style="11" customWidth="1"/>
    <col min="12041" max="12041" width="4.90625" style="11" bestFit="1" customWidth="1"/>
    <col min="12042" max="12043" width="5.6328125" style="11" customWidth="1"/>
    <col min="12044" max="12044" width="5" style="11" bestFit="1" customWidth="1"/>
    <col min="12045" max="12046" width="4.90625" style="11" bestFit="1" customWidth="1"/>
    <col min="12047" max="12047" width="4.54296875" style="11" bestFit="1" customWidth="1"/>
    <col min="12048" max="12048" width="4.08984375" style="11" customWidth="1"/>
    <col min="12049" max="12288" width="8.81640625" style="11"/>
    <col min="12289" max="12289" width="1.7265625" style="11" customWidth="1"/>
    <col min="12290" max="12290" width="4.453125" style="11" customWidth="1"/>
    <col min="12291" max="12291" width="57.81640625" style="11" customWidth="1"/>
    <col min="12292" max="12292" width="8.81640625" style="11" customWidth="1"/>
    <col min="12293" max="12293" width="7" style="11" bestFit="1" customWidth="1"/>
    <col min="12294" max="12294" width="4.90625" style="11" bestFit="1" customWidth="1"/>
    <col min="12295" max="12296" width="4.6328125" style="11" customWidth="1"/>
    <col min="12297" max="12297" width="4.90625" style="11" bestFit="1" customWidth="1"/>
    <col min="12298" max="12299" width="5.6328125" style="11" customWidth="1"/>
    <col min="12300" max="12300" width="5" style="11" bestFit="1" customWidth="1"/>
    <col min="12301" max="12302" width="4.90625" style="11" bestFit="1" customWidth="1"/>
    <col min="12303" max="12303" width="4.54296875" style="11" bestFit="1" customWidth="1"/>
    <col min="12304" max="12304" width="4.08984375" style="11" customWidth="1"/>
    <col min="12305" max="12544" width="8.81640625" style="11"/>
    <col min="12545" max="12545" width="1.7265625" style="11" customWidth="1"/>
    <col min="12546" max="12546" width="4.453125" style="11" customWidth="1"/>
    <col min="12547" max="12547" width="57.81640625" style="11" customWidth="1"/>
    <col min="12548" max="12548" width="8.81640625" style="11" customWidth="1"/>
    <col min="12549" max="12549" width="7" style="11" bestFit="1" customWidth="1"/>
    <col min="12550" max="12550" width="4.90625" style="11" bestFit="1" customWidth="1"/>
    <col min="12551" max="12552" width="4.6328125" style="11" customWidth="1"/>
    <col min="12553" max="12553" width="4.90625" style="11" bestFit="1" customWidth="1"/>
    <col min="12554" max="12555" width="5.6328125" style="11" customWidth="1"/>
    <col min="12556" max="12556" width="5" style="11" bestFit="1" customWidth="1"/>
    <col min="12557" max="12558" width="4.90625" style="11" bestFit="1" customWidth="1"/>
    <col min="12559" max="12559" width="4.54296875" style="11" bestFit="1" customWidth="1"/>
    <col min="12560" max="12560" width="4.08984375" style="11" customWidth="1"/>
    <col min="12561" max="12800" width="8.81640625" style="11"/>
    <col min="12801" max="12801" width="1.7265625" style="11" customWidth="1"/>
    <col min="12802" max="12802" width="4.453125" style="11" customWidth="1"/>
    <col min="12803" max="12803" width="57.81640625" style="11" customWidth="1"/>
    <col min="12804" max="12804" width="8.81640625" style="11" customWidth="1"/>
    <col min="12805" max="12805" width="7" style="11" bestFit="1" customWidth="1"/>
    <col min="12806" max="12806" width="4.90625" style="11" bestFit="1" customWidth="1"/>
    <col min="12807" max="12808" width="4.6328125" style="11" customWidth="1"/>
    <col min="12809" max="12809" width="4.90625" style="11" bestFit="1" customWidth="1"/>
    <col min="12810" max="12811" width="5.6328125" style="11" customWidth="1"/>
    <col min="12812" max="12812" width="5" style="11" bestFit="1" customWidth="1"/>
    <col min="12813" max="12814" width="4.90625" style="11" bestFit="1" customWidth="1"/>
    <col min="12815" max="12815" width="4.54296875" style="11" bestFit="1" customWidth="1"/>
    <col min="12816" max="12816" width="4.08984375" style="11" customWidth="1"/>
    <col min="12817" max="13056" width="8.81640625" style="11"/>
    <col min="13057" max="13057" width="1.7265625" style="11" customWidth="1"/>
    <col min="13058" max="13058" width="4.453125" style="11" customWidth="1"/>
    <col min="13059" max="13059" width="57.81640625" style="11" customWidth="1"/>
    <col min="13060" max="13060" width="8.81640625" style="11" customWidth="1"/>
    <col min="13061" max="13061" width="7" style="11" bestFit="1" customWidth="1"/>
    <col min="13062" max="13062" width="4.90625" style="11" bestFit="1" customWidth="1"/>
    <col min="13063" max="13064" width="4.6328125" style="11" customWidth="1"/>
    <col min="13065" max="13065" width="4.90625" style="11" bestFit="1" customWidth="1"/>
    <col min="13066" max="13067" width="5.6328125" style="11" customWidth="1"/>
    <col min="13068" max="13068" width="5" style="11" bestFit="1" customWidth="1"/>
    <col min="13069" max="13070" width="4.90625" style="11" bestFit="1" customWidth="1"/>
    <col min="13071" max="13071" width="4.54296875" style="11" bestFit="1" customWidth="1"/>
    <col min="13072" max="13072" width="4.08984375" style="11" customWidth="1"/>
    <col min="13073" max="13312" width="8.81640625" style="11"/>
    <col min="13313" max="13313" width="1.7265625" style="11" customWidth="1"/>
    <col min="13314" max="13314" width="4.453125" style="11" customWidth="1"/>
    <col min="13315" max="13315" width="57.81640625" style="11" customWidth="1"/>
    <col min="13316" max="13316" width="8.81640625" style="11" customWidth="1"/>
    <col min="13317" max="13317" width="7" style="11" bestFit="1" customWidth="1"/>
    <col min="13318" max="13318" width="4.90625" style="11" bestFit="1" customWidth="1"/>
    <col min="13319" max="13320" width="4.6328125" style="11" customWidth="1"/>
    <col min="13321" max="13321" width="4.90625" style="11" bestFit="1" customWidth="1"/>
    <col min="13322" max="13323" width="5.6328125" style="11" customWidth="1"/>
    <col min="13324" max="13324" width="5" style="11" bestFit="1" customWidth="1"/>
    <col min="13325" max="13326" width="4.90625" style="11" bestFit="1" customWidth="1"/>
    <col min="13327" max="13327" width="4.54296875" style="11" bestFit="1" customWidth="1"/>
    <col min="13328" max="13328" width="4.08984375" style="11" customWidth="1"/>
    <col min="13329" max="13568" width="8.81640625" style="11"/>
    <col min="13569" max="13569" width="1.7265625" style="11" customWidth="1"/>
    <col min="13570" max="13570" width="4.453125" style="11" customWidth="1"/>
    <col min="13571" max="13571" width="57.81640625" style="11" customWidth="1"/>
    <col min="13572" max="13572" width="8.81640625" style="11" customWidth="1"/>
    <col min="13573" max="13573" width="7" style="11" bestFit="1" customWidth="1"/>
    <col min="13574" max="13574" width="4.90625" style="11" bestFit="1" customWidth="1"/>
    <col min="13575" max="13576" width="4.6328125" style="11" customWidth="1"/>
    <col min="13577" max="13577" width="4.90625" style="11" bestFit="1" customWidth="1"/>
    <col min="13578" max="13579" width="5.6328125" style="11" customWidth="1"/>
    <col min="13580" max="13580" width="5" style="11" bestFit="1" customWidth="1"/>
    <col min="13581" max="13582" width="4.90625" style="11" bestFit="1" customWidth="1"/>
    <col min="13583" max="13583" width="4.54296875" style="11" bestFit="1" customWidth="1"/>
    <col min="13584" max="13584" width="4.08984375" style="11" customWidth="1"/>
    <col min="13585" max="13824" width="8.81640625" style="11"/>
    <col min="13825" max="13825" width="1.7265625" style="11" customWidth="1"/>
    <col min="13826" max="13826" width="4.453125" style="11" customWidth="1"/>
    <col min="13827" max="13827" width="57.81640625" style="11" customWidth="1"/>
    <col min="13828" max="13828" width="8.81640625" style="11" customWidth="1"/>
    <col min="13829" max="13829" width="7" style="11" bestFit="1" customWidth="1"/>
    <col min="13830" max="13830" width="4.90625" style="11" bestFit="1" customWidth="1"/>
    <col min="13831" max="13832" width="4.6328125" style="11" customWidth="1"/>
    <col min="13833" max="13833" width="4.90625" style="11" bestFit="1" customWidth="1"/>
    <col min="13834" max="13835" width="5.6328125" style="11" customWidth="1"/>
    <col min="13836" max="13836" width="5" style="11" bestFit="1" customWidth="1"/>
    <col min="13837" max="13838" width="4.90625" style="11" bestFit="1" customWidth="1"/>
    <col min="13839" max="13839" width="4.54296875" style="11" bestFit="1" customWidth="1"/>
    <col min="13840" max="13840" width="4.08984375" style="11" customWidth="1"/>
    <col min="13841" max="14080" width="8.81640625" style="11"/>
    <col min="14081" max="14081" width="1.7265625" style="11" customWidth="1"/>
    <col min="14082" max="14082" width="4.453125" style="11" customWidth="1"/>
    <col min="14083" max="14083" width="57.81640625" style="11" customWidth="1"/>
    <col min="14084" max="14084" width="8.81640625" style="11" customWidth="1"/>
    <col min="14085" max="14085" width="7" style="11" bestFit="1" customWidth="1"/>
    <col min="14086" max="14086" width="4.90625" style="11" bestFit="1" customWidth="1"/>
    <col min="14087" max="14088" width="4.6328125" style="11" customWidth="1"/>
    <col min="14089" max="14089" width="4.90625" style="11" bestFit="1" customWidth="1"/>
    <col min="14090" max="14091" width="5.6328125" style="11" customWidth="1"/>
    <col min="14092" max="14092" width="5" style="11" bestFit="1" customWidth="1"/>
    <col min="14093" max="14094" width="4.90625" style="11" bestFit="1" customWidth="1"/>
    <col min="14095" max="14095" width="4.54296875" style="11" bestFit="1" customWidth="1"/>
    <col min="14096" max="14096" width="4.08984375" style="11" customWidth="1"/>
    <col min="14097" max="14336" width="8.81640625" style="11"/>
    <col min="14337" max="14337" width="1.7265625" style="11" customWidth="1"/>
    <col min="14338" max="14338" width="4.453125" style="11" customWidth="1"/>
    <col min="14339" max="14339" width="57.81640625" style="11" customWidth="1"/>
    <col min="14340" max="14340" width="8.81640625" style="11" customWidth="1"/>
    <col min="14341" max="14341" width="7" style="11" bestFit="1" customWidth="1"/>
    <col min="14342" max="14342" width="4.90625" style="11" bestFit="1" customWidth="1"/>
    <col min="14343" max="14344" width="4.6328125" style="11" customWidth="1"/>
    <col min="14345" max="14345" width="4.90625" style="11" bestFit="1" customWidth="1"/>
    <col min="14346" max="14347" width="5.6328125" style="11" customWidth="1"/>
    <col min="14348" max="14348" width="5" style="11" bestFit="1" customWidth="1"/>
    <col min="14349" max="14350" width="4.90625" style="11" bestFit="1" customWidth="1"/>
    <col min="14351" max="14351" width="4.54296875" style="11" bestFit="1" customWidth="1"/>
    <col min="14352" max="14352" width="4.08984375" style="11" customWidth="1"/>
    <col min="14353" max="14592" width="8.81640625" style="11"/>
    <col min="14593" max="14593" width="1.7265625" style="11" customWidth="1"/>
    <col min="14594" max="14594" width="4.453125" style="11" customWidth="1"/>
    <col min="14595" max="14595" width="57.81640625" style="11" customWidth="1"/>
    <col min="14596" max="14596" width="8.81640625" style="11" customWidth="1"/>
    <col min="14597" max="14597" width="7" style="11" bestFit="1" customWidth="1"/>
    <col min="14598" max="14598" width="4.90625" style="11" bestFit="1" customWidth="1"/>
    <col min="14599" max="14600" width="4.6328125" style="11" customWidth="1"/>
    <col min="14601" max="14601" width="4.90625" style="11" bestFit="1" customWidth="1"/>
    <col min="14602" max="14603" width="5.6328125" style="11" customWidth="1"/>
    <col min="14604" max="14604" width="5" style="11" bestFit="1" customWidth="1"/>
    <col min="14605" max="14606" width="4.90625" style="11" bestFit="1" customWidth="1"/>
    <col min="14607" max="14607" width="4.54296875" style="11" bestFit="1" customWidth="1"/>
    <col min="14608" max="14608" width="4.08984375" style="11" customWidth="1"/>
    <col min="14609" max="14848" width="8.81640625" style="11"/>
    <col min="14849" max="14849" width="1.7265625" style="11" customWidth="1"/>
    <col min="14850" max="14850" width="4.453125" style="11" customWidth="1"/>
    <col min="14851" max="14851" width="57.81640625" style="11" customWidth="1"/>
    <col min="14852" max="14852" width="8.81640625" style="11" customWidth="1"/>
    <col min="14853" max="14853" width="7" style="11" bestFit="1" customWidth="1"/>
    <col min="14854" max="14854" width="4.90625" style="11" bestFit="1" customWidth="1"/>
    <col min="14855" max="14856" width="4.6328125" style="11" customWidth="1"/>
    <col min="14857" max="14857" width="4.90625" style="11" bestFit="1" customWidth="1"/>
    <col min="14858" max="14859" width="5.6328125" style="11" customWidth="1"/>
    <col min="14860" max="14860" width="5" style="11" bestFit="1" customWidth="1"/>
    <col min="14861" max="14862" width="4.90625" style="11" bestFit="1" customWidth="1"/>
    <col min="14863" max="14863" width="4.54296875" style="11" bestFit="1" customWidth="1"/>
    <col min="14864" max="14864" width="4.08984375" style="11" customWidth="1"/>
    <col min="14865" max="15104" width="8.81640625" style="11"/>
    <col min="15105" max="15105" width="1.7265625" style="11" customWidth="1"/>
    <col min="15106" max="15106" width="4.453125" style="11" customWidth="1"/>
    <col min="15107" max="15107" width="57.81640625" style="11" customWidth="1"/>
    <col min="15108" max="15108" width="8.81640625" style="11" customWidth="1"/>
    <col min="15109" max="15109" width="7" style="11" bestFit="1" customWidth="1"/>
    <col min="15110" max="15110" width="4.90625" style="11" bestFit="1" customWidth="1"/>
    <col min="15111" max="15112" width="4.6328125" style="11" customWidth="1"/>
    <col min="15113" max="15113" width="4.90625" style="11" bestFit="1" customWidth="1"/>
    <col min="15114" max="15115" width="5.6328125" style="11" customWidth="1"/>
    <col min="15116" max="15116" width="5" style="11" bestFit="1" customWidth="1"/>
    <col min="15117" max="15118" width="4.90625" style="11" bestFit="1" customWidth="1"/>
    <col min="15119" max="15119" width="4.54296875" style="11" bestFit="1" customWidth="1"/>
    <col min="15120" max="15120" width="4.08984375" style="11" customWidth="1"/>
    <col min="15121" max="15360" width="8.81640625" style="11"/>
    <col min="15361" max="15361" width="1.7265625" style="11" customWidth="1"/>
    <col min="15362" max="15362" width="4.453125" style="11" customWidth="1"/>
    <col min="15363" max="15363" width="57.81640625" style="11" customWidth="1"/>
    <col min="15364" max="15364" width="8.81640625" style="11" customWidth="1"/>
    <col min="15365" max="15365" width="7" style="11" bestFit="1" customWidth="1"/>
    <col min="15366" max="15366" width="4.90625" style="11" bestFit="1" customWidth="1"/>
    <col min="15367" max="15368" width="4.6328125" style="11" customWidth="1"/>
    <col min="15369" max="15369" width="4.90625" style="11" bestFit="1" customWidth="1"/>
    <col min="15370" max="15371" width="5.6328125" style="11" customWidth="1"/>
    <col min="15372" max="15372" width="5" style="11" bestFit="1" customWidth="1"/>
    <col min="15373" max="15374" width="4.90625" style="11" bestFit="1" customWidth="1"/>
    <col min="15375" max="15375" width="4.54296875" style="11" bestFit="1" customWidth="1"/>
    <col min="15376" max="15376" width="4.08984375" style="11" customWidth="1"/>
    <col min="15377" max="15616" width="8.81640625" style="11"/>
    <col min="15617" max="15617" width="1.7265625" style="11" customWidth="1"/>
    <col min="15618" max="15618" width="4.453125" style="11" customWidth="1"/>
    <col min="15619" max="15619" width="57.81640625" style="11" customWidth="1"/>
    <col min="15620" max="15620" width="8.81640625" style="11" customWidth="1"/>
    <col min="15621" max="15621" width="7" style="11" bestFit="1" customWidth="1"/>
    <col min="15622" max="15622" width="4.90625" style="11" bestFit="1" customWidth="1"/>
    <col min="15623" max="15624" width="4.6328125" style="11" customWidth="1"/>
    <col min="15625" max="15625" width="4.90625" style="11" bestFit="1" customWidth="1"/>
    <col min="15626" max="15627" width="5.6328125" style="11" customWidth="1"/>
    <col min="15628" max="15628" width="5" style="11" bestFit="1" customWidth="1"/>
    <col min="15629" max="15630" width="4.90625" style="11" bestFit="1" customWidth="1"/>
    <col min="15631" max="15631" width="4.54296875" style="11" bestFit="1" customWidth="1"/>
    <col min="15632" max="15632" width="4.08984375" style="11" customWidth="1"/>
    <col min="15633" max="15872" width="8.81640625" style="11"/>
    <col min="15873" max="15873" width="1.7265625" style="11" customWidth="1"/>
    <col min="15874" max="15874" width="4.453125" style="11" customWidth="1"/>
    <col min="15875" max="15875" width="57.81640625" style="11" customWidth="1"/>
    <col min="15876" max="15876" width="8.81640625" style="11" customWidth="1"/>
    <col min="15877" max="15877" width="7" style="11" bestFit="1" customWidth="1"/>
    <col min="15878" max="15878" width="4.90625" style="11" bestFit="1" customWidth="1"/>
    <col min="15879" max="15880" width="4.6328125" style="11" customWidth="1"/>
    <col min="15881" max="15881" width="4.90625" style="11" bestFit="1" customWidth="1"/>
    <col min="15882" max="15883" width="5.6328125" style="11" customWidth="1"/>
    <col min="15884" max="15884" width="5" style="11" bestFit="1" customWidth="1"/>
    <col min="15885" max="15886" width="4.90625" style="11" bestFit="1" customWidth="1"/>
    <col min="15887" max="15887" width="4.54296875" style="11" bestFit="1" customWidth="1"/>
    <col min="15888" max="15888" width="4.08984375" style="11" customWidth="1"/>
    <col min="15889" max="16128" width="8.81640625" style="11"/>
    <col min="16129" max="16129" width="1.7265625" style="11" customWidth="1"/>
    <col min="16130" max="16130" width="4.453125" style="11" customWidth="1"/>
    <col min="16131" max="16131" width="57.81640625" style="11" customWidth="1"/>
    <col min="16132" max="16132" width="8.81640625" style="11" customWidth="1"/>
    <col min="16133" max="16133" width="7" style="11" bestFit="1" customWidth="1"/>
    <col min="16134" max="16134" width="4.90625" style="11" bestFit="1" customWidth="1"/>
    <col min="16135" max="16136" width="4.6328125" style="11" customWidth="1"/>
    <col min="16137" max="16137" width="4.90625" style="11" bestFit="1" customWidth="1"/>
    <col min="16138" max="16139" width="5.6328125" style="11" customWidth="1"/>
    <col min="16140" max="16140" width="5" style="11" bestFit="1" customWidth="1"/>
    <col min="16141" max="16142" width="4.90625" style="11" bestFit="1" customWidth="1"/>
    <col min="16143" max="16143" width="4.54296875" style="11" bestFit="1" customWidth="1"/>
    <col min="16144" max="16144" width="4.08984375" style="11" customWidth="1"/>
    <col min="16145" max="16384" width="8.81640625" style="11"/>
  </cols>
  <sheetData>
    <row r="1" spans="2:17" ht="14.4" customHeight="1" x14ac:dyDescent="0.25">
      <c r="B1" s="69" t="s">
        <v>151</v>
      </c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</row>
    <row r="2" spans="2:17" ht="14.4" customHeight="1" thickBot="1" x14ac:dyDescent="0.3"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</row>
    <row r="3" spans="2:17" s="22" customFormat="1" ht="31.2" customHeight="1" thickBot="1" x14ac:dyDescent="0.3">
      <c r="B3" s="12" t="s">
        <v>25</v>
      </c>
      <c r="C3" s="13" t="s">
        <v>1</v>
      </c>
      <c r="D3" s="14" t="s">
        <v>2</v>
      </c>
      <c r="E3" s="12" t="s">
        <v>3</v>
      </c>
      <c r="F3" s="15" t="s">
        <v>26</v>
      </c>
      <c r="G3" s="16"/>
      <c r="H3" s="15" t="s">
        <v>27</v>
      </c>
      <c r="I3" s="17"/>
      <c r="J3" s="18" t="s">
        <v>28</v>
      </c>
      <c r="K3" s="18"/>
      <c r="L3" s="19" t="s">
        <v>29</v>
      </c>
      <c r="M3" s="20"/>
      <c r="N3" s="20"/>
      <c r="O3" s="20"/>
      <c r="P3" s="21"/>
    </row>
    <row r="4" spans="2:17" s="22" customFormat="1" ht="91.95" customHeight="1" thickBot="1" x14ac:dyDescent="0.3">
      <c r="B4" s="23"/>
      <c r="C4" s="24"/>
      <c r="D4" s="25"/>
      <c r="E4" s="23"/>
      <c r="F4" s="26" t="s">
        <v>30</v>
      </c>
      <c r="G4" s="27" t="s">
        <v>31</v>
      </c>
      <c r="H4" s="28" t="s">
        <v>32</v>
      </c>
      <c r="I4" s="26" t="s">
        <v>33</v>
      </c>
      <c r="J4" s="27" t="s">
        <v>34</v>
      </c>
      <c r="K4" s="26" t="s">
        <v>35</v>
      </c>
      <c r="L4" s="28" t="s">
        <v>36</v>
      </c>
      <c r="M4" s="26" t="s">
        <v>37</v>
      </c>
      <c r="N4" s="27" t="s">
        <v>38</v>
      </c>
      <c r="O4" s="26" t="s">
        <v>39</v>
      </c>
      <c r="P4" s="29" t="s">
        <v>40</v>
      </c>
    </row>
    <row r="5" spans="2:17" s="22" customFormat="1" ht="8.4" customHeight="1" thickBot="1" x14ac:dyDescent="0.3">
      <c r="B5" s="30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2"/>
    </row>
    <row r="6" spans="2:17" x14ac:dyDescent="0.25">
      <c r="B6" s="33">
        <v>1</v>
      </c>
      <c r="C6" s="34" t="s">
        <v>41</v>
      </c>
      <c r="D6" s="35">
        <v>25</v>
      </c>
      <c r="E6" s="36">
        <f>IF(D$115=0,0,D6/D$115)</f>
        <v>1.8726591760299626E-2</v>
      </c>
      <c r="F6" s="37">
        <f>SUM(F7:F9)</f>
        <v>24</v>
      </c>
      <c r="G6" s="38">
        <f t="shared" ref="G6:P6" si="0">SUM(G7:G9)</f>
        <v>1</v>
      </c>
      <c r="H6" s="37">
        <f t="shared" si="0"/>
        <v>0</v>
      </c>
      <c r="I6" s="38">
        <f t="shared" si="0"/>
        <v>25</v>
      </c>
      <c r="J6" s="39">
        <f t="shared" si="0"/>
        <v>1</v>
      </c>
      <c r="K6" s="40">
        <f t="shared" si="0"/>
        <v>24</v>
      </c>
      <c r="L6" s="39">
        <f t="shared" si="0"/>
        <v>8</v>
      </c>
      <c r="M6" s="39">
        <f t="shared" si="0"/>
        <v>6</v>
      </c>
      <c r="N6" s="39">
        <f t="shared" si="0"/>
        <v>4</v>
      </c>
      <c r="O6" s="39">
        <f t="shared" si="0"/>
        <v>5</v>
      </c>
      <c r="P6" s="40">
        <f t="shared" si="0"/>
        <v>2</v>
      </c>
      <c r="Q6" s="41"/>
    </row>
    <row r="7" spans="2:17" x14ac:dyDescent="0.25">
      <c r="B7" s="42">
        <v>2</v>
      </c>
      <c r="C7" s="43" t="s">
        <v>42</v>
      </c>
      <c r="D7" s="42">
        <v>12</v>
      </c>
      <c r="E7" s="44">
        <f>IF(D$115=0,0,D7/D$115)</f>
        <v>8.988764044943821E-3</v>
      </c>
      <c r="F7" s="45">
        <v>12</v>
      </c>
      <c r="G7" s="46">
        <v>0</v>
      </c>
      <c r="H7" s="45">
        <v>0</v>
      </c>
      <c r="I7" s="46">
        <v>12</v>
      </c>
      <c r="J7" s="47">
        <v>1</v>
      </c>
      <c r="K7" s="48">
        <v>11</v>
      </c>
      <c r="L7" s="47">
        <v>2</v>
      </c>
      <c r="M7" s="47">
        <v>3</v>
      </c>
      <c r="N7" s="47">
        <v>2</v>
      </c>
      <c r="O7" s="47">
        <v>3</v>
      </c>
      <c r="P7" s="48">
        <v>2</v>
      </c>
      <c r="Q7" s="41"/>
    </row>
    <row r="8" spans="2:17" x14ac:dyDescent="0.25">
      <c r="B8" s="42">
        <v>3</v>
      </c>
      <c r="C8" s="49" t="s">
        <v>43</v>
      </c>
      <c r="D8" s="42">
        <v>4</v>
      </c>
      <c r="E8" s="44">
        <f>IF(D$115=0,0,D8/D$115)</f>
        <v>2.9962546816479402E-3</v>
      </c>
      <c r="F8" s="45">
        <v>3</v>
      </c>
      <c r="G8" s="46">
        <v>1</v>
      </c>
      <c r="H8" s="45">
        <v>0</v>
      </c>
      <c r="I8" s="46">
        <v>4</v>
      </c>
      <c r="J8" s="47">
        <v>0</v>
      </c>
      <c r="K8" s="48">
        <v>4</v>
      </c>
      <c r="L8" s="47">
        <v>1</v>
      </c>
      <c r="M8" s="47">
        <v>1</v>
      </c>
      <c r="N8" s="47">
        <v>1</v>
      </c>
      <c r="O8" s="47">
        <v>1</v>
      </c>
      <c r="P8" s="48">
        <v>0</v>
      </c>
      <c r="Q8" s="41"/>
    </row>
    <row r="9" spans="2:17" x14ac:dyDescent="0.25">
      <c r="B9" s="42">
        <v>4</v>
      </c>
      <c r="C9" s="49" t="s">
        <v>44</v>
      </c>
      <c r="D9" s="42">
        <v>9</v>
      </c>
      <c r="E9" s="44">
        <f>IF(D$115=0,0,D9/D$115)</f>
        <v>6.7415730337078653E-3</v>
      </c>
      <c r="F9" s="45">
        <v>9</v>
      </c>
      <c r="G9" s="46">
        <v>0</v>
      </c>
      <c r="H9" s="45">
        <v>0</v>
      </c>
      <c r="I9" s="46">
        <v>9</v>
      </c>
      <c r="J9" s="47">
        <v>0</v>
      </c>
      <c r="K9" s="48">
        <v>9</v>
      </c>
      <c r="L9" s="47">
        <v>5</v>
      </c>
      <c r="M9" s="47">
        <v>2</v>
      </c>
      <c r="N9" s="47">
        <v>1</v>
      </c>
      <c r="O9" s="47">
        <v>1</v>
      </c>
      <c r="P9" s="48">
        <v>0</v>
      </c>
      <c r="Q9" s="41"/>
    </row>
    <row r="10" spans="2:17" x14ac:dyDescent="0.25">
      <c r="B10" s="35">
        <v>5</v>
      </c>
      <c r="C10" s="50" t="s">
        <v>45</v>
      </c>
      <c r="D10" s="35">
        <v>6</v>
      </c>
      <c r="E10" s="36">
        <f>IF(D$115=0,0,D10/D$115)</f>
        <v>4.4943820224719105E-3</v>
      </c>
      <c r="F10" s="51">
        <f>SUM(F11:F15)</f>
        <v>6</v>
      </c>
      <c r="G10" s="52">
        <f t="shared" ref="G10:P10" si="1">SUM(G11:G15)</f>
        <v>0</v>
      </c>
      <c r="H10" s="51">
        <f t="shared" si="1"/>
        <v>0</v>
      </c>
      <c r="I10" s="52">
        <f t="shared" si="1"/>
        <v>6</v>
      </c>
      <c r="J10" s="39">
        <f t="shared" si="1"/>
        <v>0</v>
      </c>
      <c r="K10" s="53">
        <f t="shared" si="1"/>
        <v>6</v>
      </c>
      <c r="L10" s="39">
        <f t="shared" si="1"/>
        <v>2</v>
      </c>
      <c r="M10" s="39">
        <f t="shared" si="1"/>
        <v>2</v>
      </c>
      <c r="N10" s="39">
        <f t="shared" si="1"/>
        <v>1</v>
      </c>
      <c r="O10" s="39">
        <f t="shared" si="1"/>
        <v>1</v>
      </c>
      <c r="P10" s="53">
        <f t="shared" si="1"/>
        <v>0</v>
      </c>
      <c r="Q10" s="41"/>
    </row>
    <row r="11" spans="2:17" x14ac:dyDescent="0.25">
      <c r="B11" s="42">
        <v>6</v>
      </c>
      <c r="C11" s="43" t="s">
        <v>46</v>
      </c>
      <c r="D11" s="42">
        <v>0</v>
      </c>
      <c r="E11" s="44">
        <f>IF(D$115=0,0,D11/D$115)</f>
        <v>0</v>
      </c>
      <c r="F11" s="45">
        <v>0</v>
      </c>
      <c r="G11" s="46">
        <v>0</v>
      </c>
      <c r="H11" s="45">
        <v>0</v>
      </c>
      <c r="I11" s="46">
        <v>0</v>
      </c>
      <c r="J11" s="47">
        <v>0</v>
      </c>
      <c r="K11" s="48">
        <v>0</v>
      </c>
      <c r="L11" s="47">
        <v>0</v>
      </c>
      <c r="M11" s="47">
        <v>0</v>
      </c>
      <c r="N11" s="47">
        <v>0</v>
      </c>
      <c r="O11" s="47">
        <v>0</v>
      </c>
      <c r="P11" s="48">
        <v>0</v>
      </c>
      <c r="Q11" s="41"/>
    </row>
    <row r="12" spans="2:17" x14ac:dyDescent="0.25">
      <c r="B12" s="42">
        <v>7</v>
      </c>
      <c r="C12" s="43" t="s">
        <v>47</v>
      </c>
      <c r="D12" s="42">
        <v>0</v>
      </c>
      <c r="E12" s="44">
        <f>IF(D$115=0,0,D12/D$115)</f>
        <v>0</v>
      </c>
      <c r="F12" s="45">
        <v>0</v>
      </c>
      <c r="G12" s="46">
        <v>0</v>
      </c>
      <c r="H12" s="45">
        <v>0</v>
      </c>
      <c r="I12" s="46">
        <v>0</v>
      </c>
      <c r="J12" s="47">
        <v>0</v>
      </c>
      <c r="K12" s="48">
        <v>0</v>
      </c>
      <c r="L12" s="47">
        <v>0</v>
      </c>
      <c r="M12" s="47">
        <v>0</v>
      </c>
      <c r="N12" s="47">
        <v>0</v>
      </c>
      <c r="O12" s="47">
        <v>0</v>
      </c>
      <c r="P12" s="48">
        <v>0</v>
      </c>
      <c r="Q12" s="41"/>
    </row>
    <row r="13" spans="2:17" x14ac:dyDescent="0.25">
      <c r="B13" s="42">
        <v>8</v>
      </c>
      <c r="C13" s="43" t="s">
        <v>48</v>
      </c>
      <c r="D13" s="42">
        <v>2</v>
      </c>
      <c r="E13" s="44">
        <f>IF(D$115=0,0,D13/D$115)</f>
        <v>1.4981273408239701E-3</v>
      </c>
      <c r="F13" s="45">
        <v>2</v>
      </c>
      <c r="G13" s="46">
        <v>0</v>
      </c>
      <c r="H13" s="45">
        <v>0</v>
      </c>
      <c r="I13" s="46">
        <v>2</v>
      </c>
      <c r="J13" s="47">
        <v>0</v>
      </c>
      <c r="K13" s="48">
        <v>2</v>
      </c>
      <c r="L13" s="47">
        <v>1</v>
      </c>
      <c r="M13" s="47">
        <v>0</v>
      </c>
      <c r="N13" s="47">
        <v>0</v>
      </c>
      <c r="O13" s="47">
        <v>1</v>
      </c>
      <c r="P13" s="48">
        <v>0</v>
      </c>
      <c r="Q13" s="41"/>
    </row>
    <row r="14" spans="2:17" x14ac:dyDescent="0.25">
      <c r="B14" s="42">
        <v>9</v>
      </c>
      <c r="C14" s="43" t="s">
        <v>49</v>
      </c>
      <c r="D14" s="42">
        <v>4</v>
      </c>
      <c r="E14" s="44">
        <f>IF(D$115=0,0,D14/D$115)</f>
        <v>2.9962546816479402E-3</v>
      </c>
      <c r="F14" s="45">
        <v>4</v>
      </c>
      <c r="G14" s="46">
        <v>0</v>
      </c>
      <c r="H14" s="45">
        <v>0</v>
      </c>
      <c r="I14" s="46">
        <v>4</v>
      </c>
      <c r="J14" s="47">
        <v>0</v>
      </c>
      <c r="K14" s="48">
        <v>4</v>
      </c>
      <c r="L14" s="47">
        <v>1</v>
      </c>
      <c r="M14" s="47">
        <v>2</v>
      </c>
      <c r="N14" s="47">
        <v>1</v>
      </c>
      <c r="O14" s="47">
        <v>0</v>
      </c>
      <c r="P14" s="48">
        <v>0</v>
      </c>
      <c r="Q14" s="41"/>
    </row>
    <row r="15" spans="2:17" x14ac:dyDescent="0.25">
      <c r="B15" s="42">
        <v>10</v>
      </c>
      <c r="C15" s="43" t="s">
        <v>50</v>
      </c>
      <c r="D15" s="42">
        <v>0</v>
      </c>
      <c r="E15" s="44">
        <f>IF(D$115=0,0,D15/D$115)</f>
        <v>0</v>
      </c>
      <c r="F15" s="45">
        <v>0</v>
      </c>
      <c r="G15" s="46">
        <v>0</v>
      </c>
      <c r="H15" s="45">
        <v>0</v>
      </c>
      <c r="I15" s="46">
        <v>0</v>
      </c>
      <c r="J15" s="47">
        <v>0</v>
      </c>
      <c r="K15" s="48">
        <v>0</v>
      </c>
      <c r="L15" s="47">
        <v>0</v>
      </c>
      <c r="M15" s="47">
        <v>0</v>
      </c>
      <c r="N15" s="47">
        <v>0</v>
      </c>
      <c r="O15" s="47">
        <v>0</v>
      </c>
      <c r="P15" s="48">
        <v>0</v>
      </c>
      <c r="Q15" s="41"/>
    </row>
    <row r="16" spans="2:17" x14ac:dyDescent="0.25">
      <c r="B16" s="35">
        <v>11</v>
      </c>
      <c r="C16" s="50" t="s">
        <v>51</v>
      </c>
      <c r="D16" s="35">
        <v>236</v>
      </c>
      <c r="E16" s="36">
        <f>IF(D$115=0,0,D16/D$115)</f>
        <v>0.17677902621722846</v>
      </c>
      <c r="F16" s="51">
        <f t="shared" ref="F16:P16" si="2">SUM(F17:F40)</f>
        <v>189</v>
      </c>
      <c r="G16" s="52">
        <f t="shared" si="2"/>
        <v>47</v>
      </c>
      <c r="H16" s="51">
        <f t="shared" si="2"/>
        <v>0</v>
      </c>
      <c r="I16" s="52">
        <f t="shared" si="2"/>
        <v>236</v>
      </c>
      <c r="J16" s="39">
        <f t="shared" si="2"/>
        <v>1</v>
      </c>
      <c r="K16" s="53">
        <f t="shared" si="2"/>
        <v>235</v>
      </c>
      <c r="L16" s="39">
        <f t="shared" si="2"/>
        <v>73</v>
      </c>
      <c r="M16" s="39">
        <f t="shared" si="2"/>
        <v>79</v>
      </c>
      <c r="N16" s="39">
        <f t="shared" si="2"/>
        <v>15</v>
      </c>
      <c r="O16" s="39">
        <f t="shared" si="2"/>
        <v>66</v>
      </c>
      <c r="P16" s="53">
        <f t="shared" si="2"/>
        <v>3</v>
      </c>
      <c r="Q16" s="41"/>
    </row>
    <row r="17" spans="2:17" x14ac:dyDescent="0.25">
      <c r="B17" s="42">
        <v>12</v>
      </c>
      <c r="C17" s="43" t="s">
        <v>52</v>
      </c>
      <c r="D17" s="42">
        <v>90</v>
      </c>
      <c r="E17" s="44">
        <f>IF(D$115=0,0,D17/D$115)</f>
        <v>6.741573033707865E-2</v>
      </c>
      <c r="F17" s="45">
        <v>62</v>
      </c>
      <c r="G17" s="46">
        <v>28</v>
      </c>
      <c r="H17" s="45">
        <v>0</v>
      </c>
      <c r="I17" s="46">
        <v>90</v>
      </c>
      <c r="J17" s="47">
        <v>1</v>
      </c>
      <c r="K17" s="48">
        <v>89</v>
      </c>
      <c r="L17" s="47">
        <v>30</v>
      </c>
      <c r="M17" s="47">
        <v>30</v>
      </c>
      <c r="N17" s="47">
        <v>6</v>
      </c>
      <c r="O17" s="47">
        <v>22</v>
      </c>
      <c r="P17" s="48">
        <v>2</v>
      </c>
      <c r="Q17" s="41"/>
    </row>
    <row r="18" spans="2:17" x14ac:dyDescent="0.25">
      <c r="B18" s="42">
        <v>13</v>
      </c>
      <c r="C18" s="43" t="s">
        <v>53</v>
      </c>
      <c r="D18" s="42">
        <v>16</v>
      </c>
      <c r="E18" s="44">
        <f>IF(D$115=0,0,D18/D$115)</f>
        <v>1.1985018726591761E-2</v>
      </c>
      <c r="F18" s="45">
        <v>15</v>
      </c>
      <c r="G18" s="46">
        <v>1</v>
      </c>
      <c r="H18" s="45">
        <v>0</v>
      </c>
      <c r="I18" s="46">
        <v>16</v>
      </c>
      <c r="J18" s="47">
        <v>0</v>
      </c>
      <c r="K18" s="48">
        <v>16</v>
      </c>
      <c r="L18" s="47">
        <v>3</v>
      </c>
      <c r="M18" s="47">
        <v>6</v>
      </c>
      <c r="N18" s="47">
        <v>1</v>
      </c>
      <c r="O18" s="47">
        <v>6</v>
      </c>
      <c r="P18" s="48">
        <v>0</v>
      </c>
      <c r="Q18" s="41"/>
    </row>
    <row r="19" spans="2:17" x14ac:dyDescent="0.25">
      <c r="B19" s="42">
        <v>14</v>
      </c>
      <c r="C19" s="43" t="s">
        <v>54</v>
      </c>
      <c r="D19" s="42">
        <v>0</v>
      </c>
      <c r="E19" s="44">
        <f>IF(D$115=0,0,D19/D$115)</f>
        <v>0</v>
      </c>
      <c r="F19" s="45">
        <v>0</v>
      </c>
      <c r="G19" s="46">
        <v>0</v>
      </c>
      <c r="H19" s="45">
        <v>0</v>
      </c>
      <c r="I19" s="46">
        <v>0</v>
      </c>
      <c r="J19" s="47">
        <v>0</v>
      </c>
      <c r="K19" s="48">
        <v>0</v>
      </c>
      <c r="L19" s="47">
        <v>0</v>
      </c>
      <c r="M19" s="47">
        <v>0</v>
      </c>
      <c r="N19" s="47">
        <v>0</v>
      </c>
      <c r="O19" s="47">
        <v>0</v>
      </c>
      <c r="P19" s="48">
        <v>0</v>
      </c>
      <c r="Q19" s="41"/>
    </row>
    <row r="20" spans="2:17" x14ac:dyDescent="0.25">
      <c r="B20" s="42">
        <v>15</v>
      </c>
      <c r="C20" s="43" t="s">
        <v>55</v>
      </c>
      <c r="D20" s="42">
        <v>0</v>
      </c>
      <c r="E20" s="44">
        <f>IF(D$115=0,0,D20/D$115)</f>
        <v>0</v>
      </c>
      <c r="F20" s="45">
        <v>0</v>
      </c>
      <c r="G20" s="46">
        <v>0</v>
      </c>
      <c r="H20" s="45">
        <v>0</v>
      </c>
      <c r="I20" s="46">
        <v>0</v>
      </c>
      <c r="J20" s="47">
        <v>0</v>
      </c>
      <c r="K20" s="48">
        <v>0</v>
      </c>
      <c r="L20" s="47">
        <v>0</v>
      </c>
      <c r="M20" s="47">
        <v>0</v>
      </c>
      <c r="N20" s="47">
        <v>0</v>
      </c>
      <c r="O20" s="47">
        <v>0</v>
      </c>
      <c r="P20" s="48">
        <v>0</v>
      </c>
      <c r="Q20" s="41"/>
    </row>
    <row r="21" spans="2:17" x14ac:dyDescent="0.25">
      <c r="B21" s="42">
        <v>16</v>
      </c>
      <c r="C21" s="43" t="s">
        <v>56</v>
      </c>
      <c r="D21" s="42">
        <v>0</v>
      </c>
      <c r="E21" s="44">
        <f>IF(D$115=0,0,D21/D$115)</f>
        <v>0</v>
      </c>
      <c r="F21" s="45">
        <v>0</v>
      </c>
      <c r="G21" s="46">
        <v>0</v>
      </c>
      <c r="H21" s="45">
        <v>0</v>
      </c>
      <c r="I21" s="46">
        <v>0</v>
      </c>
      <c r="J21" s="47">
        <v>0</v>
      </c>
      <c r="K21" s="48">
        <v>0</v>
      </c>
      <c r="L21" s="47">
        <v>0</v>
      </c>
      <c r="M21" s="47">
        <v>0</v>
      </c>
      <c r="N21" s="47">
        <v>0</v>
      </c>
      <c r="O21" s="47">
        <v>0</v>
      </c>
      <c r="P21" s="48">
        <v>0</v>
      </c>
      <c r="Q21" s="41"/>
    </row>
    <row r="22" spans="2:17" x14ac:dyDescent="0.25">
      <c r="B22" s="42">
        <v>17</v>
      </c>
      <c r="C22" s="43" t="s">
        <v>57</v>
      </c>
      <c r="D22" s="42">
        <v>0</v>
      </c>
      <c r="E22" s="44">
        <f>IF(D$115=0,0,D22/D$115)</f>
        <v>0</v>
      </c>
      <c r="F22" s="45">
        <v>0</v>
      </c>
      <c r="G22" s="46">
        <v>0</v>
      </c>
      <c r="H22" s="45">
        <v>0</v>
      </c>
      <c r="I22" s="46">
        <v>0</v>
      </c>
      <c r="J22" s="47">
        <v>0</v>
      </c>
      <c r="K22" s="48">
        <v>0</v>
      </c>
      <c r="L22" s="47">
        <v>0</v>
      </c>
      <c r="M22" s="47">
        <v>0</v>
      </c>
      <c r="N22" s="47">
        <v>0</v>
      </c>
      <c r="O22" s="47">
        <v>0</v>
      </c>
      <c r="P22" s="48">
        <v>0</v>
      </c>
      <c r="Q22" s="41"/>
    </row>
    <row r="23" spans="2:17" ht="27.6" x14ac:dyDescent="0.25">
      <c r="B23" s="42">
        <v>18</v>
      </c>
      <c r="C23" s="43" t="s">
        <v>58</v>
      </c>
      <c r="D23" s="42">
        <v>9</v>
      </c>
      <c r="E23" s="44">
        <f>IF(D$115=0,0,D23/D$115)</f>
        <v>6.7415730337078653E-3</v>
      </c>
      <c r="F23" s="45">
        <v>9</v>
      </c>
      <c r="G23" s="46">
        <v>0</v>
      </c>
      <c r="H23" s="45">
        <v>0</v>
      </c>
      <c r="I23" s="46">
        <v>9</v>
      </c>
      <c r="J23" s="47">
        <v>0</v>
      </c>
      <c r="K23" s="48">
        <v>9</v>
      </c>
      <c r="L23" s="47">
        <v>1</v>
      </c>
      <c r="M23" s="47">
        <v>7</v>
      </c>
      <c r="N23" s="47">
        <v>0</v>
      </c>
      <c r="O23" s="47">
        <v>1</v>
      </c>
      <c r="P23" s="48">
        <v>0</v>
      </c>
      <c r="Q23" s="41"/>
    </row>
    <row r="24" spans="2:17" x14ac:dyDescent="0.25">
      <c r="B24" s="42">
        <v>19</v>
      </c>
      <c r="C24" s="43" t="s">
        <v>59</v>
      </c>
      <c r="D24" s="42">
        <v>5</v>
      </c>
      <c r="E24" s="44">
        <f>IF(D$115=0,0,D24/D$115)</f>
        <v>3.7453183520599251E-3</v>
      </c>
      <c r="F24" s="45">
        <v>5</v>
      </c>
      <c r="G24" s="46">
        <v>0</v>
      </c>
      <c r="H24" s="45">
        <v>0</v>
      </c>
      <c r="I24" s="46">
        <v>5</v>
      </c>
      <c r="J24" s="47">
        <v>0</v>
      </c>
      <c r="K24" s="48">
        <v>5</v>
      </c>
      <c r="L24" s="47">
        <v>1</v>
      </c>
      <c r="M24" s="47">
        <v>3</v>
      </c>
      <c r="N24" s="47">
        <v>0</v>
      </c>
      <c r="O24" s="47">
        <v>1</v>
      </c>
      <c r="P24" s="48">
        <v>0</v>
      </c>
      <c r="Q24" s="41"/>
    </row>
    <row r="25" spans="2:17" x14ac:dyDescent="0.25">
      <c r="B25" s="42">
        <v>20</v>
      </c>
      <c r="C25" s="43" t="s">
        <v>60</v>
      </c>
      <c r="D25" s="42">
        <v>2</v>
      </c>
      <c r="E25" s="44">
        <f>IF(D$115=0,0,D25/D$115)</f>
        <v>1.4981273408239701E-3</v>
      </c>
      <c r="F25" s="45">
        <v>1</v>
      </c>
      <c r="G25" s="46">
        <v>1</v>
      </c>
      <c r="H25" s="45">
        <v>0</v>
      </c>
      <c r="I25" s="46">
        <v>2</v>
      </c>
      <c r="J25" s="47">
        <v>0</v>
      </c>
      <c r="K25" s="48">
        <v>2</v>
      </c>
      <c r="L25" s="47">
        <v>1</v>
      </c>
      <c r="M25" s="47">
        <v>0</v>
      </c>
      <c r="N25" s="47">
        <v>0</v>
      </c>
      <c r="O25" s="47">
        <v>1</v>
      </c>
      <c r="P25" s="48">
        <v>0</v>
      </c>
      <c r="Q25" s="41"/>
    </row>
    <row r="26" spans="2:17" x14ac:dyDescent="0.25">
      <c r="B26" s="42">
        <v>21</v>
      </c>
      <c r="C26" s="43" t="s">
        <v>61</v>
      </c>
      <c r="D26" s="42">
        <v>1</v>
      </c>
      <c r="E26" s="44">
        <f>IF(D$115=0,0,D26/D$115)</f>
        <v>7.4906367041198505E-4</v>
      </c>
      <c r="F26" s="45">
        <v>1</v>
      </c>
      <c r="G26" s="46">
        <v>0</v>
      </c>
      <c r="H26" s="45">
        <v>0</v>
      </c>
      <c r="I26" s="46">
        <v>1</v>
      </c>
      <c r="J26" s="47">
        <v>0</v>
      </c>
      <c r="K26" s="48">
        <v>1</v>
      </c>
      <c r="L26" s="47">
        <v>0</v>
      </c>
      <c r="M26" s="47">
        <v>1</v>
      </c>
      <c r="N26" s="47">
        <v>0</v>
      </c>
      <c r="O26" s="47">
        <v>0</v>
      </c>
      <c r="P26" s="48">
        <v>0</v>
      </c>
      <c r="Q26" s="41"/>
    </row>
    <row r="27" spans="2:17" x14ac:dyDescent="0.25">
      <c r="B27" s="42">
        <v>22</v>
      </c>
      <c r="C27" s="43" t="s">
        <v>62</v>
      </c>
      <c r="D27" s="42">
        <v>3</v>
      </c>
      <c r="E27" s="44">
        <f>IF(D$115=0,0,D27/D$115)</f>
        <v>2.2471910112359553E-3</v>
      </c>
      <c r="F27" s="45">
        <v>1</v>
      </c>
      <c r="G27" s="46">
        <v>2</v>
      </c>
      <c r="H27" s="45">
        <v>0</v>
      </c>
      <c r="I27" s="46">
        <v>3</v>
      </c>
      <c r="J27" s="47">
        <v>0</v>
      </c>
      <c r="K27" s="48">
        <v>3</v>
      </c>
      <c r="L27" s="47">
        <v>3</v>
      </c>
      <c r="M27" s="47">
        <v>0</v>
      </c>
      <c r="N27" s="47">
        <v>0</v>
      </c>
      <c r="O27" s="47">
        <v>0</v>
      </c>
      <c r="P27" s="48">
        <v>0</v>
      </c>
      <c r="Q27" s="41"/>
    </row>
    <row r="28" spans="2:17" ht="30.6" customHeight="1" x14ac:dyDescent="0.25">
      <c r="B28" s="42">
        <v>23</v>
      </c>
      <c r="C28" s="43" t="s">
        <v>63</v>
      </c>
      <c r="D28" s="42">
        <v>18</v>
      </c>
      <c r="E28" s="44">
        <f>IF(D$115=0,0,D28/D$115)</f>
        <v>1.3483146067415731E-2</v>
      </c>
      <c r="F28" s="45">
        <v>9</v>
      </c>
      <c r="G28" s="46">
        <v>9</v>
      </c>
      <c r="H28" s="45">
        <v>0</v>
      </c>
      <c r="I28" s="46">
        <v>18</v>
      </c>
      <c r="J28" s="47">
        <v>0</v>
      </c>
      <c r="K28" s="48">
        <v>18</v>
      </c>
      <c r="L28" s="47">
        <v>6</v>
      </c>
      <c r="M28" s="47">
        <v>7</v>
      </c>
      <c r="N28" s="47">
        <v>0</v>
      </c>
      <c r="O28" s="47">
        <v>5</v>
      </c>
      <c r="P28" s="48">
        <v>0</v>
      </c>
      <c r="Q28" s="41"/>
    </row>
    <row r="29" spans="2:17" x14ac:dyDescent="0.25">
      <c r="B29" s="42">
        <v>24</v>
      </c>
      <c r="C29" s="43" t="s">
        <v>64</v>
      </c>
      <c r="D29" s="42">
        <v>12</v>
      </c>
      <c r="E29" s="44">
        <f>IF(D$115=0,0,D29/D$115)</f>
        <v>8.988764044943821E-3</v>
      </c>
      <c r="F29" s="45">
        <v>11</v>
      </c>
      <c r="G29" s="46">
        <v>1</v>
      </c>
      <c r="H29" s="45">
        <v>0</v>
      </c>
      <c r="I29" s="46">
        <v>12</v>
      </c>
      <c r="J29" s="47">
        <v>0</v>
      </c>
      <c r="K29" s="48">
        <v>12</v>
      </c>
      <c r="L29" s="47">
        <v>5</v>
      </c>
      <c r="M29" s="47">
        <v>5</v>
      </c>
      <c r="N29" s="47">
        <v>1</v>
      </c>
      <c r="O29" s="47">
        <v>1</v>
      </c>
      <c r="P29" s="48">
        <v>0</v>
      </c>
      <c r="Q29" s="41"/>
    </row>
    <row r="30" spans="2:17" x14ac:dyDescent="0.25">
      <c r="B30" s="42">
        <v>25</v>
      </c>
      <c r="C30" s="43" t="s">
        <v>65</v>
      </c>
      <c r="D30" s="42">
        <v>36</v>
      </c>
      <c r="E30" s="44">
        <f>IF(D$115=0,0,D30/D$115)</f>
        <v>2.6966292134831461E-2</v>
      </c>
      <c r="F30" s="45">
        <v>36</v>
      </c>
      <c r="G30" s="46">
        <v>0</v>
      </c>
      <c r="H30" s="45">
        <v>0</v>
      </c>
      <c r="I30" s="46">
        <v>36</v>
      </c>
      <c r="J30" s="47">
        <v>0</v>
      </c>
      <c r="K30" s="48">
        <v>36</v>
      </c>
      <c r="L30" s="47">
        <v>8</v>
      </c>
      <c r="M30" s="47">
        <v>9</v>
      </c>
      <c r="N30" s="47">
        <v>5</v>
      </c>
      <c r="O30" s="47">
        <v>13</v>
      </c>
      <c r="P30" s="48">
        <v>1</v>
      </c>
      <c r="Q30" s="41"/>
    </row>
    <row r="31" spans="2:17" x14ac:dyDescent="0.25">
      <c r="B31" s="42">
        <v>26</v>
      </c>
      <c r="C31" s="43" t="s">
        <v>66</v>
      </c>
      <c r="D31" s="42">
        <v>1</v>
      </c>
      <c r="E31" s="44">
        <f>IF(D$115=0,0,D31/D$115)</f>
        <v>7.4906367041198505E-4</v>
      </c>
      <c r="F31" s="45">
        <v>1</v>
      </c>
      <c r="G31" s="46">
        <v>0</v>
      </c>
      <c r="H31" s="45">
        <v>0</v>
      </c>
      <c r="I31" s="46">
        <v>1</v>
      </c>
      <c r="J31" s="47">
        <v>0</v>
      </c>
      <c r="K31" s="48">
        <v>1</v>
      </c>
      <c r="L31" s="47">
        <v>0</v>
      </c>
      <c r="M31" s="47">
        <v>0</v>
      </c>
      <c r="N31" s="47">
        <v>0</v>
      </c>
      <c r="O31" s="47">
        <v>1</v>
      </c>
      <c r="P31" s="48">
        <v>0</v>
      </c>
      <c r="Q31" s="41"/>
    </row>
    <row r="32" spans="2:17" ht="27.6" x14ac:dyDescent="0.25">
      <c r="B32" s="42">
        <v>27</v>
      </c>
      <c r="C32" s="43" t="s">
        <v>67</v>
      </c>
      <c r="D32" s="42">
        <v>24</v>
      </c>
      <c r="E32" s="44">
        <f>IF(D$115=0,0,D32/D$115)</f>
        <v>1.7977528089887642E-2</v>
      </c>
      <c r="F32" s="45">
        <v>24</v>
      </c>
      <c r="G32" s="46">
        <v>0</v>
      </c>
      <c r="H32" s="45">
        <v>0</v>
      </c>
      <c r="I32" s="46">
        <v>24</v>
      </c>
      <c r="J32" s="47">
        <v>0</v>
      </c>
      <c r="K32" s="48">
        <v>24</v>
      </c>
      <c r="L32" s="47">
        <v>7</v>
      </c>
      <c r="M32" s="47">
        <v>6</v>
      </c>
      <c r="N32" s="47">
        <v>2</v>
      </c>
      <c r="O32" s="47">
        <v>9</v>
      </c>
      <c r="P32" s="48">
        <v>0</v>
      </c>
      <c r="Q32" s="41"/>
    </row>
    <row r="33" spans="2:17" ht="27.6" x14ac:dyDescent="0.25">
      <c r="B33" s="42">
        <v>28</v>
      </c>
      <c r="C33" s="43" t="s">
        <v>68</v>
      </c>
      <c r="D33" s="42">
        <v>0</v>
      </c>
      <c r="E33" s="44">
        <f>IF(D$115=0,0,D33/D$115)</f>
        <v>0</v>
      </c>
      <c r="F33" s="45">
        <v>0</v>
      </c>
      <c r="G33" s="46">
        <v>0</v>
      </c>
      <c r="H33" s="45">
        <v>0</v>
      </c>
      <c r="I33" s="46">
        <v>0</v>
      </c>
      <c r="J33" s="47">
        <v>0</v>
      </c>
      <c r="K33" s="48">
        <v>0</v>
      </c>
      <c r="L33" s="47">
        <v>0</v>
      </c>
      <c r="M33" s="47">
        <v>0</v>
      </c>
      <c r="N33" s="47">
        <v>0</v>
      </c>
      <c r="O33" s="47">
        <v>0</v>
      </c>
      <c r="P33" s="48">
        <v>0</v>
      </c>
      <c r="Q33" s="41"/>
    </row>
    <row r="34" spans="2:17" x14ac:dyDescent="0.25">
      <c r="B34" s="42">
        <v>29</v>
      </c>
      <c r="C34" s="43" t="s">
        <v>69</v>
      </c>
      <c r="D34" s="42">
        <v>3</v>
      </c>
      <c r="E34" s="44">
        <f>IF(D$115=0,0,D34/D$115)</f>
        <v>2.2471910112359553E-3</v>
      </c>
      <c r="F34" s="45">
        <v>3</v>
      </c>
      <c r="G34" s="46">
        <v>0</v>
      </c>
      <c r="H34" s="45">
        <v>0</v>
      </c>
      <c r="I34" s="46">
        <v>3</v>
      </c>
      <c r="J34" s="47">
        <v>0</v>
      </c>
      <c r="K34" s="48">
        <v>3</v>
      </c>
      <c r="L34" s="47">
        <v>0</v>
      </c>
      <c r="M34" s="47">
        <v>2</v>
      </c>
      <c r="N34" s="47">
        <v>0</v>
      </c>
      <c r="O34" s="47">
        <v>1</v>
      </c>
      <c r="P34" s="48">
        <v>0</v>
      </c>
      <c r="Q34" s="41"/>
    </row>
    <row r="35" spans="2:17" x14ac:dyDescent="0.25">
      <c r="B35" s="42">
        <v>30</v>
      </c>
      <c r="C35" s="43" t="s">
        <v>70</v>
      </c>
      <c r="D35" s="42">
        <v>4</v>
      </c>
      <c r="E35" s="44">
        <f>IF(D$115=0,0,D35/D$115)</f>
        <v>2.9962546816479402E-3</v>
      </c>
      <c r="F35" s="45">
        <v>4</v>
      </c>
      <c r="G35" s="46">
        <v>0</v>
      </c>
      <c r="H35" s="45">
        <v>0</v>
      </c>
      <c r="I35" s="46">
        <v>4</v>
      </c>
      <c r="J35" s="47">
        <v>0</v>
      </c>
      <c r="K35" s="48">
        <v>4</v>
      </c>
      <c r="L35" s="47">
        <v>3</v>
      </c>
      <c r="M35" s="47">
        <v>0</v>
      </c>
      <c r="N35" s="47">
        <v>0</v>
      </c>
      <c r="O35" s="47">
        <v>1</v>
      </c>
      <c r="P35" s="48">
        <v>0</v>
      </c>
      <c r="Q35" s="41"/>
    </row>
    <row r="36" spans="2:17" ht="27.6" x14ac:dyDescent="0.25">
      <c r="B36" s="42">
        <v>31</v>
      </c>
      <c r="C36" s="43" t="s">
        <v>71</v>
      </c>
      <c r="D36" s="42">
        <v>2</v>
      </c>
      <c r="E36" s="44">
        <f>IF(D$115=0,0,D36/D$115)</f>
        <v>1.4981273408239701E-3</v>
      </c>
      <c r="F36" s="45">
        <v>0</v>
      </c>
      <c r="G36" s="46">
        <v>2</v>
      </c>
      <c r="H36" s="45">
        <v>0</v>
      </c>
      <c r="I36" s="46">
        <v>2</v>
      </c>
      <c r="J36" s="47">
        <v>0</v>
      </c>
      <c r="K36" s="48">
        <v>2</v>
      </c>
      <c r="L36" s="47">
        <v>2</v>
      </c>
      <c r="M36" s="47">
        <v>0</v>
      </c>
      <c r="N36" s="47">
        <v>0</v>
      </c>
      <c r="O36" s="47">
        <v>0</v>
      </c>
      <c r="P36" s="48">
        <v>0</v>
      </c>
      <c r="Q36" s="41"/>
    </row>
    <row r="37" spans="2:17" x14ac:dyDescent="0.25">
      <c r="B37" s="42">
        <v>32</v>
      </c>
      <c r="C37" s="43" t="s">
        <v>72</v>
      </c>
      <c r="D37" s="42">
        <v>1</v>
      </c>
      <c r="E37" s="44">
        <f>IF(D$115=0,0,D37/D$115)</f>
        <v>7.4906367041198505E-4</v>
      </c>
      <c r="F37" s="45">
        <v>0</v>
      </c>
      <c r="G37" s="46">
        <v>1</v>
      </c>
      <c r="H37" s="45">
        <v>0</v>
      </c>
      <c r="I37" s="46">
        <v>1</v>
      </c>
      <c r="J37" s="47">
        <v>0</v>
      </c>
      <c r="K37" s="48">
        <v>1</v>
      </c>
      <c r="L37" s="47">
        <v>1</v>
      </c>
      <c r="M37" s="47">
        <v>0</v>
      </c>
      <c r="N37" s="47">
        <v>0</v>
      </c>
      <c r="O37" s="47">
        <v>0</v>
      </c>
      <c r="P37" s="48">
        <v>0</v>
      </c>
      <c r="Q37" s="41"/>
    </row>
    <row r="38" spans="2:17" x14ac:dyDescent="0.25">
      <c r="B38" s="42">
        <v>33</v>
      </c>
      <c r="C38" s="43" t="s">
        <v>73</v>
      </c>
      <c r="D38" s="42">
        <v>7</v>
      </c>
      <c r="E38" s="44">
        <f>IF(D$115=0,0,D38/D$115)</f>
        <v>5.2434456928838954E-3</v>
      </c>
      <c r="F38" s="45">
        <v>6</v>
      </c>
      <c r="G38" s="46">
        <v>1</v>
      </c>
      <c r="H38" s="45">
        <v>0</v>
      </c>
      <c r="I38" s="46">
        <v>7</v>
      </c>
      <c r="J38" s="47">
        <v>0</v>
      </c>
      <c r="K38" s="48">
        <v>7</v>
      </c>
      <c r="L38" s="47">
        <v>2</v>
      </c>
      <c r="M38" s="47">
        <v>2</v>
      </c>
      <c r="N38" s="47">
        <v>0</v>
      </c>
      <c r="O38" s="47">
        <v>3</v>
      </c>
      <c r="P38" s="48">
        <v>0</v>
      </c>
      <c r="Q38" s="41"/>
    </row>
    <row r="39" spans="2:17" x14ac:dyDescent="0.25">
      <c r="B39" s="42">
        <v>34</v>
      </c>
      <c r="C39" s="43" t="s">
        <v>74</v>
      </c>
      <c r="D39" s="42">
        <v>0</v>
      </c>
      <c r="E39" s="44">
        <f>IF(D$115=0,0,D39/D$115)</f>
        <v>0</v>
      </c>
      <c r="F39" s="45">
        <v>0</v>
      </c>
      <c r="G39" s="46">
        <v>0</v>
      </c>
      <c r="H39" s="45">
        <v>0</v>
      </c>
      <c r="I39" s="46">
        <v>0</v>
      </c>
      <c r="J39" s="47">
        <v>0</v>
      </c>
      <c r="K39" s="48">
        <v>0</v>
      </c>
      <c r="L39" s="47">
        <v>0</v>
      </c>
      <c r="M39" s="47">
        <v>0</v>
      </c>
      <c r="N39" s="47">
        <v>0</v>
      </c>
      <c r="O39" s="47">
        <v>0</v>
      </c>
      <c r="P39" s="48">
        <v>0</v>
      </c>
      <c r="Q39" s="41"/>
    </row>
    <row r="40" spans="2:17" x14ac:dyDescent="0.25">
      <c r="B40" s="42">
        <v>35</v>
      </c>
      <c r="C40" s="43" t="s">
        <v>75</v>
      </c>
      <c r="D40" s="42">
        <v>2</v>
      </c>
      <c r="E40" s="44">
        <f>IF(D$115=0,0,D40/D$115)</f>
        <v>1.4981273408239701E-3</v>
      </c>
      <c r="F40" s="45">
        <v>1</v>
      </c>
      <c r="G40" s="46">
        <v>1</v>
      </c>
      <c r="H40" s="45">
        <v>0</v>
      </c>
      <c r="I40" s="46">
        <v>2</v>
      </c>
      <c r="J40" s="47">
        <v>0</v>
      </c>
      <c r="K40" s="48">
        <v>2</v>
      </c>
      <c r="L40" s="47">
        <v>0</v>
      </c>
      <c r="M40" s="47">
        <v>1</v>
      </c>
      <c r="N40" s="47">
        <v>0</v>
      </c>
      <c r="O40" s="47">
        <v>1</v>
      </c>
      <c r="P40" s="48">
        <v>0</v>
      </c>
      <c r="Q40" s="41"/>
    </row>
    <row r="41" spans="2:17" ht="27.6" x14ac:dyDescent="0.25">
      <c r="B41" s="35">
        <v>36</v>
      </c>
      <c r="C41" s="50" t="s">
        <v>76</v>
      </c>
      <c r="D41" s="35">
        <v>11</v>
      </c>
      <c r="E41" s="36">
        <f>IF(D$115=0,0,D41/D$115)</f>
        <v>8.2397003745318352E-3</v>
      </c>
      <c r="F41" s="51">
        <f>SUM(F42)</f>
        <v>11</v>
      </c>
      <c r="G41" s="52">
        <f t="shared" ref="G41:P41" si="3">SUM(G42)</f>
        <v>0</v>
      </c>
      <c r="H41" s="51">
        <f t="shared" si="3"/>
        <v>0</v>
      </c>
      <c r="I41" s="52">
        <f t="shared" si="3"/>
        <v>11</v>
      </c>
      <c r="J41" s="39">
        <f t="shared" si="3"/>
        <v>0</v>
      </c>
      <c r="K41" s="53">
        <f t="shared" si="3"/>
        <v>11</v>
      </c>
      <c r="L41" s="39">
        <f t="shared" si="3"/>
        <v>3</v>
      </c>
      <c r="M41" s="39">
        <f t="shared" si="3"/>
        <v>2</v>
      </c>
      <c r="N41" s="39">
        <f t="shared" si="3"/>
        <v>5</v>
      </c>
      <c r="O41" s="39">
        <f t="shared" si="3"/>
        <v>0</v>
      </c>
      <c r="P41" s="53">
        <f t="shared" si="3"/>
        <v>1</v>
      </c>
      <c r="Q41" s="41"/>
    </row>
    <row r="42" spans="2:17" ht="21" customHeight="1" x14ac:dyDescent="0.25">
      <c r="B42" s="42">
        <v>37</v>
      </c>
      <c r="C42" s="43" t="s">
        <v>77</v>
      </c>
      <c r="D42" s="42">
        <v>11</v>
      </c>
      <c r="E42" s="44">
        <f>IF(D$115=0,0,D42/D$115)</f>
        <v>8.2397003745318352E-3</v>
      </c>
      <c r="F42" s="45">
        <v>11</v>
      </c>
      <c r="G42" s="46">
        <v>0</v>
      </c>
      <c r="H42" s="45">
        <v>0</v>
      </c>
      <c r="I42" s="46">
        <v>11</v>
      </c>
      <c r="J42" s="47">
        <v>0</v>
      </c>
      <c r="K42" s="48">
        <v>11</v>
      </c>
      <c r="L42" s="47">
        <v>3</v>
      </c>
      <c r="M42" s="47">
        <v>2</v>
      </c>
      <c r="N42" s="47">
        <v>5</v>
      </c>
      <c r="O42" s="47">
        <v>0</v>
      </c>
      <c r="P42" s="48">
        <v>1</v>
      </c>
      <c r="Q42" s="41"/>
    </row>
    <row r="43" spans="2:17" ht="27.6" x14ac:dyDescent="0.25">
      <c r="B43" s="35">
        <v>38</v>
      </c>
      <c r="C43" s="50" t="s">
        <v>78</v>
      </c>
      <c r="D43" s="35">
        <v>17</v>
      </c>
      <c r="E43" s="36">
        <f>IF(D$115=0,0,D43/D$115)</f>
        <v>1.2734082397003745E-2</v>
      </c>
      <c r="F43" s="51">
        <f>SUM(F44:F47)</f>
        <v>17</v>
      </c>
      <c r="G43" s="52">
        <f t="shared" ref="G43:P43" si="4">SUM(G44:G47)</f>
        <v>0</v>
      </c>
      <c r="H43" s="51">
        <f t="shared" si="4"/>
        <v>0</v>
      </c>
      <c r="I43" s="52">
        <f>SUM(I44:I47)</f>
        <v>17</v>
      </c>
      <c r="J43" s="39">
        <f t="shared" si="4"/>
        <v>0</v>
      </c>
      <c r="K43" s="53">
        <f t="shared" si="4"/>
        <v>17</v>
      </c>
      <c r="L43" s="39">
        <f t="shared" si="4"/>
        <v>4</v>
      </c>
      <c r="M43" s="39">
        <f t="shared" si="4"/>
        <v>3</v>
      </c>
      <c r="N43" s="39">
        <f t="shared" si="4"/>
        <v>6</v>
      </c>
      <c r="O43" s="39">
        <f t="shared" si="4"/>
        <v>3</v>
      </c>
      <c r="P43" s="53">
        <f t="shared" si="4"/>
        <v>1</v>
      </c>
      <c r="Q43" s="41"/>
    </row>
    <row r="44" spans="2:17" x14ac:dyDescent="0.25">
      <c r="B44" s="42">
        <v>39</v>
      </c>
      <c r="C44" s="43" t="s">
        <v>79</v>
      </c>
      <c r="D44" s="42">
        <v>2</v>
      </c>
      <c r="E44" s="44">
        <f>IF(D$115=0,0,D44/D$115)</f>
        <v>1.4981273408239701E-3</v>
      </c>
      <c r="F44" s="45">
        <v>2</v>
      </c>
      <c r="G44" s="46">
        <v>0</v>
      </c>
      <c r="H44" s="45">
        <v>0</v>
      </c>
      <c r="I44" s="46">
        <v>2</v>
      </c>
      <c r="J44" s="47">
        <v>0</v>
      </c>
      <c r="K44" s="48">
        <v>2</v>
      </c>
      <c r="L44" s="47">
        <v>1</v>
      </c>
      <c r="M44" s="47">
        <v>0</v>
      </c>
      <c r="N44" s="47">
        <v>1</v>
      </c>
      <c r="O44" s="47">
        <v>0</v>
      </c>
      <c r="P44" s="48">
        <v>0</v>
      </c>
      <c r="Q44" s="41"/>
    </row>
    <row r="45" spans="2:17" x14ac:dyDescent="0.25">
      <c r="B45" s="42">
        <v>40</v>
      </c>
      <c r="C45" s="43" t="s">
        <v>80</v>
      </c>
      <c r="D45" s="42">
        <v>6</v>
      </c>
      <c r="E45" s="44">
        <f>IF(D$115=0,0,D45/D$115)</f>
        <v>4.4943820224719105E-3</v>
      </c>
      <c r="F45" s="45">
        <v>6</v>
      </c>
      <c r="G45" s="46">
        <v>0</v>
      </c>
      <c r="H45" s="45">
        <v>0</v>
      </c>
      <c r="I45" s="46">
        <v>6</v>
      </c>
      <c r="J45" s="47">
        <v>0</v>
      </c>
      <c r="K45" s="48">
        <v>6</v>
      </c>
      <c r="L45" s="47">
        <v>2</v>
      </c>
      <c r="M45" s="47">
        <v>0</v>
      </c>
      <c r="N45" s="47">
        <v>2</v>
      </c>
      <c r="O45" s="47">
        <v>1</v>
      </c>
      <c r="P45" s="48">
        <v>1</v>
      </c>
      <c r="Q45" s="41"/>
    </row>
    <row r="46" spans="2:17" x14ac:dyDescent="0.25">
      <c r="B46" s="42">
        <v>41</v>
      </c>
      <c r="C46" s="43" t="s">
        <v>81</v>
      </c>
      <c r="D46" s="42">
        <v>7</v>
      </c>
      <c r="E46" s="44">
        <f>IF(D$115=0,0,D46/D$115)</f>
        <v>5.2434456928838954E-3</v>
      </c>
      <c r="F46" s="45">
        <v>7</v>
      </c>
      <c r="G46" s="46">
        <v>0</v>
      </c>
      <c r="H46" s="45">
        <v>0</v>
      </c>
      <c r="I46" s="46">
        <v>7</v>
      </c>
      <c r="J46" s="47">
        <v>0</v>
      </c>
      <c r="K46" s="48">
        <v>7</v>
      </c>
      <c r="L46" s="47">
        <v>1</v>
      </c>
      <c r="M46" s="47">
        <v>2</v>
      </c>
      <c r="N46" s="47">
        <v>2</v>
      </c>
      <c r="O46" s="47">
        <v>2</v>
      </c>
      <c r="P46" s="48">
        <v>0</v>
      </c>
      <c r="Q46" s="41"/>
    </row>
    <row r="47" spans="2:17" ht="27.6" x14ac:dyDescent="0.25">
      <c r="B47" s="42">
        <v>42</v>
      </c>
      <c r="C47" s="43" t="s">
        <v>82</v>
      </c>
      <c r="D47" s="42">
        <v>2</v>
      </c>
      <c r="E47" s="44">
        <f>IF(D$115=0,0,D47/D$115)</f>
        <v>1.4981273408239701E-3</v>
      </c>
      <c r="F47" s="45">
        <v>2</v>
      </c>
      <c r="G47" s="46">
        <v>0</v>
      </c>
      <c r="H47" s="45">
        <v>0</v>
      </c>
      <c r="I47" s="46">
        <v>2</v>
      </c>
      <c r="J47" s="47">
        <v>0</v>
      </c>
      <c r="K47" s="48">
        <v>2</v>
      </c>
      <c r="L47" s="47">
        <v>0</v>
      </c>
      <c r="M47" s="47">
        <v>1</v>
      </c>
      <c r="N47" s="47">
        <v>1</v>
      </c>
      <c r="O47" s="47">
        <v>0</v>
      </c>
      <c r="P47" s="48">
        <v>0</v>
      </c>
      <c r="Q47" s="41"/>
    </row>
    <row r="48" spans="2:17" x14ac:dyDescent="0.25">
      <c r="B48" s="35">
        <v>43</v>
      </c>
      <c r="C48" s="50" t="s">
        <v>83</v>
      </c>
      <c r="D48" s="35">
        <v>255</v>
      </c>
      <c r="E48" s="36">
        <f>IF(D$115=0,0,D48/D$115)</f>
        <v>0.19101123595505617</v>
      </c>
      <c r="F48" s="51">
        <f>SUM(F49:F51)</f>
        <v>252</v>
      </c>
      <c r="G48" s="52">
        <f t="shared" ref="G48:P48" si="5">SUM(G49:G51)</f>
        <v>3</v>
      </c>
      <c r="H48" s="51">
        <f t="shared" si="5"/>
        <v>0</v>
      </c>
      <c r="I48" s="52">
        <f>SUM(I49:I51)</f>
        <v>255</v>
      </c>
      <c r="J48" s="39">
        <f t="shared" si="5"/>
        <v>4</v>
      </c>
      <c r="K48" s="53">
        <f t="shared" si="5"/>
        <v>251</v>
      </c>
      <c r="L48" s="39">
        <f t="shared" si="5"/>
        <v>163</v>
      </c>
      <c r="M48" s="39">
        <f t="shared" si="5"/>
        <v>30</v>
      </c>
      <c r="N48" s="39">
        <f t="shared" si="5"/>
        <v>12</v>
      </c>
      <c r="O48" s="39">
        <f t="shared" si="5"/>
        <v>42</v>
      </c>
      <c r="P48" s="53">
        <f t="shared" si="5"/>
        <v>8</v>
      </c>
      <c r="Q48" s="41"/>
    </row>
    <row r="49" spans="2:17" x14ac:dyDescent="0.25">
      <c r="B49" s="42">
        <v>44</v>
      </c>
      <c r="C49" s="43" t="s">
        <v>84</v>
      </c>
      <c r="D49" s="42">
        <v>166</v>
      </c>
      <c r="E49" s="44">
        <f>IF(D$115=0,0,D49/D$115)</f>
        <v>0.12434456928838951</v>
      </c>
      <c r="F49" s="45">
        <v>164</v>
      </c>
      <c r="G49" s="46">
        <v>2</v>
      </c>
      <c r="H49" s="45">
        <v>0</v>
      </c>
      <c r="I49" s="46">
        <v>166</v>
      </c>
      <c r="J49" s="47">
        <v>2</v>
      </c>
      <c r="K49" s="48">
        <v>164</v>
      </c>
      <c r="L49" s="47">
        <v>102</v>
      </c>
      <c r="M49" s="47">
        <v>22</v>
      </c>
      <c r="N49" s="47">
        <v>7</v>
      </c>
      <c r="O49" s="47">
        <v>32</v>
      </c>
      <c r="P49" s="48">
        <v>3</v>
      </c>
      <c r="Q49" s="41"/>
    </row>
    <row r="50" spans="2:17" x14ac:dyDescent="0.25">
      <c r="B50" s="42">
        <v>45</v>
      </c>
      <c r="C50" s="43" t="s">
        <v>85</v>
      </c>
      <c r="D50" s="42">
        <v>9</v>
      </c>
      <c r="E50" s="44">
        <f>IF(D$115=0,0,D50/D$115)</f>
        <v>6.7415730337078653E-3</v>
      </c>
      <c r="F50" s="45">
        <v>9</v>
      </c>
      <c r="G50" s="46">
        <v>0</v>
      </c>
      <c r="H50" s="45">
        <v>0</v>
      </c>
      <c r="I50" s="46">
        <v>9</v>
      </c>
      <c r="J50" s="47">
        <v>1</v>
      </c>
      <c r="K50" s="48">
        <v>8</v>
      </c>
      <c r="L50" s="47">
        <v>6</v>
      </c>
      <c r="M50" s="47">
        <v>2</v>
      </c>
      <c r="N50" s="47">
        <v>0</v>
      </c>
      <c r="O50" s="47">
        <v>1</v>
      </c>
      <c r="P50" s="48">
        <v>0</v>
      </c>
      <c r="Q50" s="41"/>
    </row>
    <row r="51" spans="2:17" x14ac:dyDescent="0.25">
      <c r="B51" s="42">
        <v>46</v>
      </c>
      <c r="C51" s="43" t="s">
        <v>86</v>
      </c>
      <c r="D51" s="42">
        <v>80</v>
      </c>
      <c r="E51" s="44">
        <f>IF(D$115=0,0,D51/D$115)</f>
        <v>5.9925093632958802E-2</v>
      </c>
      <c r="F51" s="45">
        <v>79</v>
      </c>
      <c r="G51" s="46">
        <v>1</v>
      </c>
      <c r="H51" s="45">
        <v>0</v>
      </c>
      <c r="I51" s="46">
        <v>80</v>
      </c>
      <c r="J51" s="47">
        <v>1</v>
      </c>
      <c r="K51" s="48">
        <v>79</v>
      </c>
      <c r="L51" s="47">
        <v>55</v>
      </c>
      <c r="M51" s="47">
        <v>6</v>
      </c>
      <c r="N51" s="47">
        <v>5</v>
      </c>
      <c r="O51" s="47">
        <v>9</v>
      </c>
      <c r="P51" s="48">
        <v>5</v>
      </c>
      <c r="Q51" s="41"/>
    </row>
    <row r="52" spans="2:17" ht="27.6" x14ac:dyDescent="0.25">
      <c r="B52" s="35">
        <v>47</v>
      </c>
      <c r="C52" s="50" t="s">
        <v>87</v>
      </c>
      <c r="D52" s="35">
        <v>183</v>
      </c>
      <c r="E52" s="36">
        <f>IF(D$115=0,0,D52/D$115)</f>
        <v>0.13707865168539327</v>
      </c>
      <c r="F52" s="51">
        <f>SUM(F53:F55)</f>
        <v>117</v>
      </c>
      <c r="G52" s="52">
        <f t="shared" ref="G52:P52" si="6">SUM(G53:G55)</f>
        <v>66</v>
      </c>
      <c r="H52" s="51">
        <f t="shared" si="6"/>
        <v>0</v>
      </c>
      <c r="I52" s="52">
        <f>SUM(I53:I55)</f>
        <v>183</v>
      </c>
      <c r="J52" s="39">
        <f t="shared" si="6"/>
        <v>0</v>
      </c>
      <c r="K52" s="53">
        <f t="shared" si="6"/>
        <v>183</v>
      </c>
      <c r="L52" s="39">
        <f t="shared" si="6"/>
        <v>52</v>
      </c>
      <c r="M52" s="39">
        <f t="shared" si="6"/>
        <v>59</v>
      </c>
      <c r="N52" s="39">
        <f t="shared" si="6"/>
        <v>21</v>
      </c>
      <c r="O52" s="39">
        <f t="shared" si="6"/>
        <v>44</v>
      </c>
      <c r="P52" s="53">
        <f t="shared" si="6"/>
        <v>7</v>
      </c>
      <c r="Q52" s="41"/>
    </row>
    <row r="53" spans="2:17" ht="27.6" x14ac:dyDescent="0.25">
      <c r="B53" s="42">
        <v>48</v>
      </c>
      <c r="C53" s="43" t="s">
        <v>88</v>
      </c>
      <c r="D53" s="42">
        <v>23</v>
      </c>
      <c r="E53" s="44">
        <f>IF(D$115=0,0,D53/D$115)</f>
        <v>1.7228464419475654E-2</v>
      </c>
      <c r="F53" s="45">
        <v>23</v>
      </c>
      <c r="G53" s="46">
        <v>0</v>
      </c>
      <c r="H53" s="45">
        <v>0</v>
      </c>
      <c r="I53" s="46">
        <v>23</v>
      </c>
      <c r="J53" s="47">
        <v>0</v>
      </c>
      <c r="K53" s="48">
        <v>23</v>
      </c>
      <c r="L53" s="47">
        <v>7</v>
      </c>
      <c r="M53" s="47">
        <v>6</v>
      </c>
      <c r="N53" s="47">
        <v>6</v>
      </c>
      <c r="O53" s="47">
        <v>4</v>
      </c>
      <c r="P53" s="48">
        <v>0</v>
      </c>
      <c r="Q53" s="41"/>
    </row>
    <row r="54" spans="2:17" ht="27.6" x14ac:dyDescent="0.25">
      <c r="B54" s="42">
        <v>49</v>
      </c>
      <c r="C54" s="43" t="s">
        <v>89</v>
      </c>
      <c r="D54" s="42">
        <v>43</v>
      </c>
      <c r="E54" s="44">
        <f>IF(D$115=0,0,D54/D$115)</f>
        <v>3.2209737827715357E-2</v>
      </c>
      <c r="F54" s="45">
        <v>34</v>
      </c>
      <c r="G54" s="46">
        <v>9</v>
      </c>
      <c r="H54" s="45">
        <v>0</v>
      </c>
      <c r="I54" s="46">
        <v>43</v>
      </c>
      <c r="J54" s="47">
        <v>0</v>
      </c>
      <c r="K54" s="48">
        <v>43</v>
      </c>
      <c r="L54" s="47">
        <v>11</v>
      </c>
      <c r="M54" s="47">
        <v>10</v>
      </c>
      <c r="N54" s="47">
        <v>10</v>
      </c>
      <c r="O54" s="47">
        <v>10</v>
      </c>
      <c r="P54" s="48">
        <v>2</v>
      </c>
      <c r="Q54" s="41"/>
    </row>
    <row r="55" spans="2:17" ht="27.6" x14ac:dyDescent="0.25">
      <c r="B55" s="42">
        <v>50</v>
      </c>
      <c r="C55" s="43" t="s">
        <v>90</v>
      </c>
      <c r="D55" s="42">
        <v>117</v>
      </c>
      <c r="E55" s="44">
        <f>IF(D$115=0,0,D55/D$115)</f>
        <v>8.7640449438202248E-2</v>
      </c>
      <c r="F55" s="45">
        <v>60</v>
      </c>
      <c r="G55" s="46">
        <v>57</v>
      </c>
      <c r="H55" s="45">
        <v>0</v>
      </c>
      <c r="I55" s="46">
        <v>117</v>
      </c>
      <c r="J55" s="47">
        <v>0</v>
      </c>
      <c r="K55" s="48">
        <v>117</v>
      </c>
      <c r="L55" s="47">
        <v>34</v>
      </c>
      <c r="M55" s="47">
        <v>43</v>
      </c>
      <c r="N55" s="47">
        <v>5</v>
      </c>
      <c r="O55" s="47">
        <v>30</v>
      </c>
      <c r="P55" s="48">
        <v>5</v>
      </c>
      <c r="Q55" s="41"/>
    </row>
    <row r="56" spans="2:17" x14ac:dyDescent="0.25">
      <c r="B56" s="35">
        <v>51</v>
      </c>
      <c r="C56" s="50" t="s">
        <v>91</v>
      </c>
      <c r="D56" s="35">
        <v>79</v>
      </c>
      <c r="E56" s="36">
        <f>IF(D$115=0,0,D56/D$115)</f>
        <v>5.9176029962546818E-2</v>
      </c>
      <c r="F56" s="51">
        <f t="shared" ref="F56:P56" si="7">SUM(F57:F61)</f>
        <v>68</v>
      </c>
      <c r="G56" s="52">
        <f t="shared" si="7"/>
        <v>11</v>
      </c>
      <c r="H56" s="51">
        <f t="shared" si="7"/>
        <v>0</v>
      </c>
      <c r="I56" s="52">
        <f t="shared" si="7"/>
        <v>79</v>
      </c>
      <c r="J56" s="39">
        <f t="shared" si="7"/>
        <v>1</v>
      </c>
      <c r="K56" s="53">
        <f t="shared" si="7"/>
        <v>78</v>
      </c>
      <c r="L56" s="39">
        <f t="shared" si="7"/>
        <v>22</v>
      </c>
      <c r="M56" s="39">
        <f t="shared" si="7"/>
        <v>23</v>
      </c>
      <c r="N56" s="39">
        <f t="shared" si="7"/>
        <v>13</v>
      </c>
      <c r="O56" s="39">
        <f t="shared" si="7"/>
        <v>18</v>
      </c>
      <c r="P56" s="53">
        <f t="shared" si="7"/>
        <v>3</v>
      </c>
      <c r="Q56" s="41"/>
    </row>
    <row r="57" spans="2:17" x14ac:dyDescent="0.25">
      <c r="B57" s="42">
        <v>52</v>
      </c>
      <c r="C57" s="43" t="s">
        <v>92</v>
      </c>
      <c r="D57" s="42">
        <v>17</v>
      </c>
      <c r="E57" s="44">
        <f>IF(D$115=0,0,D57/D$115)</f>
        <v>1.2734082397003745E-2</v>
      </c>
      <c r="F57" s="45">
        <v>16</v>
      </c>
      <c r="G57" s="46">
        <v>1</v>
      </c>
      <c r="H57" s="45">
        <v>0</v>
      </c>
      <c r="I57" s="46">
        <v>17</v>
      </c>
      <c r="J57" s="47">
        <v>1</v>
      </c>
      <c r="K57" s="48">
        <v>16</v>
      </c>
      <c r="L57" s="47">
        <v>3</v>
      </c>
      <c r="M57" s="47">
        <v>6</v>
      </c>
      <c r="N57" s="47">
        <v>4</v>
      </c>
      <c r="O57" s="47">
        <v>3</v>
      </c>
      <c r="P57" s="48">
        <v>1</v>
      </c>
      <c r="Q57" s="41"/>
    </row>
    <row r="58" spans="2:17" x14ac:dyDescent="0.25">
      <c r="B58" s="42">
        <v>53</v>
      </c>
      <c r="C58" s="43" t="s">
        <v>93</v>
      </c>
      <c r="D58" s="42">
        <v>3</v>
      </c>
      <c r="E58" s="44">
        <f>IF(D$115=0,0,D58/D$115)</f>
        <v>2.2471910112359553E-3</v>
      </c>
      <c r="F58" s="45">
        <v>3</v>
      </c>
      <c r="G58" s="46">
        <v>0</v>
      </c>
      <c r="H58" s="45">
        <v>0</v>
      </c>
      <c r="I58" s="46">
        <v>3</v>
      </c>
      <c r="J58" s="47">
        <v>0</v>
      </c>
      <c r="K58" s="48">
        <v>3</v>
      </c>
      <c r="L58" s="47">
        <v>0</v>
      </c>
      <c r="M58" s="47">
        <v>1</v>
      </c>
      <c r="N58" s="47">
        <v>0</v>
      </c>
      <c r="O58" s="47">
        <v>2</v>
      </c>
      <c r="P58" s="48">
        <v>0</v>
      </c>
      <c r="Q58" s="41"/>
    </row>
    <row r="59" spans="2:17" x14ac:dyDescent="0.25">
      <c r="B59" s="42">
        <v>54</v>
      </c>
      <c r="C59" s="43" t="s">
        <v>94</v>
      </c>
      <c r="D59" s="42">
        <v>0</v>
      </c>
      <c r="E59" s="44">
        <f>IF(D$115=0,0,D59/D$115)</f>
        <v>0</v>
      </c>
      <c r="F59" s="45">
        <v>0</v>
      </c>
      <c r="G59" s="46">
        <v>0</v>
      </c>
      <c r="H59" s="45">
        <v>0</v>
      </c>
      <c r="I59" s="46">
        <v>0</v>
      </c>
      <c r="J59" s="47">
        <v>0</v>
      </c>
      <c r="K59" s="48">
        <v>0</v>
      </c>
      <c r="L59" s="47">
        <v>0</v>
      </c>
      <c r="M59" s="47">
        <v>0</v>
      </c>
      <c r="N59" s="47">
        <v>0</v>
      </c>
      <c r="O59" s="47">
        <v>0</v>
      </c>
      <c r="P59" s="48">
        <v>0</v>
      </c>
      <c r="Q59" s="41"/>
    </row>
    <row r="60" spans="2:17" x14ac:dyDescent="0.25">
      <c r="B60" s="42">
        <v>55</v>
      </c>
      <c r="C60" s="43" t="s">
        <v>95</v>
      </c>
      <c r="D60" s="42">
        <v>59</v>
      </c>
      <c r="E60" s="44">
        <f>IF(D$115=0,0,D60/D$115)</f>
        <v>4.4194756554307116E-2</v>
      </c>
      <c r="F60" s="45">
        <v>49</v>
      </c>
      <c r="G60" s="46">
        <v>10</v>
      </c>
      <c r="H60" s="45">
        <v>0</v>
      </c>
      <c r="I60" s="46">
        <v>59</v>
      </c>
      <c r="J60" s="47">
        <v>0</v>
      </c>
      <c r="K60" s="48">
        <v>59</v>
      </c>
      <c r="L60" s="47">
        <v>19</v>
      </c>
      <c r="M60" s="47">
        <v>16</v>
      </c>
      <c r="N60" s="47">
        <v>9</v>
      </c>
      <c r="O60" s="47">
        <v>13</v>
      </c>
      <c r="P60" s="48">
        <v>2</v>
      </c>
      <c r="Q60" s="41"/>
    </row>
    <row r="61" spans="2:17" x14ac:dyDescent="0.25">
      <c r="B61" s="42">
        <v>56</v>
      </c>
      <c r="C61" s="43" t="s">
        <v>96</v>
      </c>
      <c r="D61" s="42">
        <v>0</v>
      </c>
      <c r="E61" s="44">
        <f>IF(D$115=0,0,D61/D$115)</f>
        <v>0</v>
      </c>
      <c r="F61" s="45">
        <v>0</v>
      </c>
      <c r="G61" s="46">
        <v>0</v>
      </c>
      <c r="H61" s="45">
        <v>0</v>
      </c>
      <c r="I61" s="46">
        <v>0</v>
      </c>
      <c r="J61" s="47">
        <v>0</v>
      </c>
      <c r="K61" s="48">
        <v>0</v>
      </c>
      <c r="L61" s="47">
        <v>0</v>
      </c>
      <c r="M61" s="47">
        <v>0</v>
      </c>
      <c r="N61" s="47">
        <v>0</v>
      </c>
      <c r="O61" s="47">
        <v>0</v>
      </c>
      <c r="P61" s="48">
        <v>0</v>
      </c>
      <c r="Q61" s="41"/>
    </row>
    <row r="62" spans="2:17" ht="27.6" x14ac:dyDescent="0.25">
      <c r="B62" s="35">
        <v>57</v>
      </c>
      <c r="C62" s="50" t="s">
        <v>97</v>
      </c>
      <c r="D62" s="35">
        <v>289</v>
      </c>
      <c r="E62" s="36">
        <f>IF(D$115=0,0,D62/D$115)</f>
        <v>0.21647940074906366</v>
      </c>
      <c r="F62" s="51">
        <f>SUM(F63:F64)</f>
        <v>167</v>
      </c>
      <c r="G62" s="52">
        <f t="shared" ref="G62:P62" si="8">SUM(G63:G64)</f>
        <v>122</v>
      </c>
      <c r="H62" s="51">
        <f t="shared" si="8"/>
        <v>5</v>
      </c>
      <c r="I62" s="52">
        <f t="shared" si="8"/>
        <v>284</v>
      </c>
      <c r="J62" s="39">
        <f t="shared" si="8"/>
        <v>0</v>
      </c>
      <c r="K62" s="53">
        <f t="shared" si="8"/>
        <v>289</v>
      </c>
      <c r="L62" s="39">
        <f t="shared" si="8"/>
        <v>132</v>
      </c>
      <c r="M62" s="39">
        <f t="shared" si="8"/>
        <v>68</v>
      </c>
      <c r="N62" s="39">
        <f t="shared" si="8"/>
        <v>36</v>
      </c>
      <c r="O62" s="39">
        <f t="shared" si="8"/>
        <v>44</v>
      </c>
      <c r="P62" s="53">
        <f t="shared" si="8"/>
        <v>9</v>
      </c>
      <c r="Q62" s="41"/>
    </row>
    <row r="63" spans="2:17" x14ac:dyDescent="0.25">
      <c r="B63" s="42">
        <v>58</v>
      </c>
      <c r="C63" s="43" t="s">
        <v>98</v>
      </c>
      <c r="D63" s="42">
        <v>159</v>
      </c>
      <c r="E63" s="44">
        <f>IF(D$115=0,0,D63/D$115)</f>
        <v>0.11910112359550562</v>
      </c>
      <c r="F63" s="45">
        <v>75</v>
      </c>
      <c r="G63" s="46">
        <v>84</v>
      </c>
      <c r="H63" s="45">
        <v>3</v>
      </c>
      <c r="I63" s="46">
        <v>156</v>
      </c>
      <c r="J63" s="47">
        <v>0</v>
      </c>
      <c r="K63" s="48">
        <v>159</v>
      </c>
      <c r="L63" s="47">
        <v>70</v>
      </c>
      <c r="M63" s="47">
        <v>49</v>
      </c>
      <c r="N63" s="47">
        <v>3</v>
      </c>
      <c r="O63" s="47">
        <v>30</v>
      </c>
      <c r="P63" s="48">
        <v>7</v>
      </c>
      <c r="Q63" s="41"/>
    </row>
    <row r="64" spans="2:17" x14ac:dyDescent="0.25">
      <c r="B64" s="42">
        <v>59</v>
      </c>
      <c r="C64" s="43" t="s">
        <v>99</v>
      </c>
      <c r="D64" s="42">
        <v>130</v>
      </c>
      <c r="E64" s="44">
        <f>IF(D$115=0,0,D64/D$115)</f>
        <v>9.7378277153558054E-2</v>
      </c>
      <c r="F64" s="45">
        <v>92</v>
      </c>
      <c r="G64" s="46">
        <v>38</v>
      </c>
      <c r="H64" s="45">
        <v>2</v>
      </c>
      <c r="I64" s="46">
        <v>128</v>
      </c>
      <c r="J64" s="47">
        <v>0</v>
      </c>
      <c r="K64" s="48">
        <v>130</v>
      </c>
      <c r="L64" s="47">
        <v>62</v>
      </c>
      <c r="M64" s="47">
        <v>19</v>
      </c>
      <c r="N64" s="47">
        <v>33</v>
      </c>
      <c r="O64" s="47">
        <v>14</v>
      </c>
      <c r="P64" s="48">
        <v>2</v>
      </c>
      <c r="Q64" s="41"/>
    </row>
    <row r="65" spans="2:17" x14ac:dyDescent="0.25">
      <c r="B65" s="35">
        <v>60</v>
      </c>
      <c r="C65" s="50" t="s">
        <v>100</v>
      </c>
      <c r="D65" s="35">
        <v>13</v>
      </c>
      <c r="E65" s="36">
        <f>IF(D$115=0,0,D65/D$115)</f>
        <v>9.7378277153558051E-3</v>
      </c>
      <c r="F65" s="51">
        <f>SUM(F66:F71)</f>
        <v>13</v>
      </c>
      <c r="G65" s="52">
        <f t="shared" ref="G65:P65" si="9">SUM(G66:G71)</f>
        <v>0</v>
      </c>
      <c r="H65" s="51">
        <f t="shared" si="9"/>
        <v>0</v>
      </c>
      <c r="I65" s="52">
        <f t="shared" si="9"/>
        <v>13</v>
      </c>
      <c r="J65" s="39">
        <f t="shared" si="9"/>
        <v>0</v>
      </c>
      <c r="K65" s="53">
        <f t="shared" si="9"/>
        <v>13</v>
      </c>
      <c r="L65" s="39">
        <f t="shared" si="9"/>
        <v>1</v>
      </c>
      <c r="M65" s="39">
        <f t="shared" si="9"/>
        <v>1</v>
      </c>
      <c r="N65" s="39">
        <f t="shared" si="9"/>
        <v>11</v>
      </c>
      <c r="O65" s="39">
        <f t="shared" si="9"/>
        <v>0</v>
      </c>
      <c r="P65" s="53">
        <f t="shared" si="9"/>
        <v>0</v>
      </c>
      <c r="Q65" s="41"/>
    </row>
    <row r="66" spans="2:17" ht="19.2" customHeight="1" x14ac:dyDescent="0.25">
      <c r="B66" s="42">
        <v>61</v>
      </c>
      <c r="C66" s="43" t="s">
        <v>101</v>
      </c>
      <c r="D66" s="42">
        <v>0</v>
      </c>
      <c r="E66" s="44">
        <f>IF(D$115=0,0,D66/D$115)</f>
        <v>0</v>
      </c>
      <c r="F66" s="45">
        <v>0</v>
      </c>
      <c r="G66" s="46">
        <v>0</v>
      </c>
      <c r="H66" s="45">
        <v>0</v>
      </c>
      <c r="I66" s="46">
        <v>0</v>
      </c>
      <c r="J66" s="47">
        <v>0</v>
      </c>
      <c r="K66" s="48">
        <v>0</v>
      </c>
      <c r="L66" s="47">
        <v>0</v>
      </c>
      <c r="M66" s="47">
        <v>0</v>
      </c>
      <c r="N66" s="47">
        <v>0</v>
      </c>
      <c r="O66" s="47">
        <v>0</v>
      </c>
      <c r="P66" s="48">
        <v>0</v>
      </c>
      <c r="Q66" s="41"/>
    </row>
    <row r="67" spans="2:17" ht="27.6" x14ac:dyDescent="0.25">
      <c r="B67" s="42">
        <v>62</v>
      </c>
      <c r="C67" s="43" t="s">
        <v>102</v>
      </c>
      <c r="D67" s="42">
        <v>0</v>
      </c>
      <c r="E67" s="44">
        <f>IF(D$115=0,0,D67/D$115)</f>
        <v>0</v>
      </c>
      <c r="F67" s="45">
        <v>0</v>
      </c>
      <c r="G67" s="46">
        <v>0</v>
      </c>
      <c r="H67" s="45">
        <v>0</v>
      </c>
      <c r="I67" s="46">
        <v>0</v>
      </c>
      <c r="J67" s="47">
        <v>0</v>
      </c>
      <c r="K67" s="48">
        <v>0</v>
      </c>
      <c r="L67" s="47">
        <v>0</v>
      </c>
      <c r="M67" s="47">
        <v>0</v>
      </c>
      <c r="N67" s="47">
        <v>0</v>
      </c>
      <c r="O67" s="47">
        <v>0</v>
      </c>
      <c r="P67" s="48">
        <v>0</v>
      </c>
      <c r="Q67" s="41"/>
    </row>
    <row r="68" spans="2:17" x14ac:dyDescent="0.25">
      <c r="B68" s="42">
        <v>63</v>
      </c>
      <c r="C68" s="43" t="s">
        <v>103</v>
      </c>
      <c r="D68" s="42">
        <v>0</v>
      </c>
      <c r="E68" s="44">
        <f>IF(D$115=0,0,D68/D$115)</f>
        <v>0</v>
      </c>
      <c r="F68" s="45">
        <v>0</v>
      </c>
      <c r="G68" s="46">
        <v>0</v>
      </c>
      <c r="H68" s="45">
        <v>0</v>
      </c>
      <c r="I68" s="46">
        <v>0</v>
      </c>
      <c r="J68" s="47">
        <v>0</v>
      </c>
      <c r="K68" s="48">
        <v>0</v>
      </c>
      <c r="L68" s="47">
        <v>0</v>
      </c>
      <c r="M68" s="47">
        <v>0</v>
      </c>
      <c r="N68" s="47">
        <v>0</v>
      </c>
      <c r="O68" s="47">
        <v>0</v>
      </c>
      <c r="P68" s="48">
        <v>0</v>
      </c>
      <c r="Q68" s="41"/>
    </row>
    <row r="69" spans="2:17" x14ac:dyDescent="0.25">
      <c r="B69" s="42">
        <v>64</v>
      </c>
      <c r="C69" s="43" t="s">
        <v>104</v>
      </c>
      <c r="D69" s="42">
        <v>3</v>
      </c>
      <c r="E69" s="44">
        <f>IF(D$115=0,0,D69/D$115)</f>
        <v>2.2471910112359553E-3</v>
      </c>
      <c r="F69" s="45">
        <v>3</v>
      </c>
      <c r="G69" s="46">
        <v>0</v>
      </c>
      <c r="H69" s="45">
        <v>0</v>
      </c>
      <c r="I69" s="46">
        <v>3</v>
      </c>
      <c r="J69" s="47">
        <v>0</v>
      </c>
      <c r="K69" s="48">
        <v>3</v>
      </c>
      <c r="L69" s="47">
        <v>1</v>
      </c>
      <c r="M69" s="47">
        <v>0</v>
      </c>
      <c r="N69" s="47">
        <v>2</v>
      </c>
      <c r="O69" s="47">
        <v>0</v>
      </c>
      <c r="P69" s="48">
        <v>0</v>
      </c>
      <c r="Q69" s="41"/>
    </row>
    <row r="70" spans="2:17" ht="27.6" x14ac:dyDescent="0.25">
      <c r="B70" s="42">
        <v>65</v>
      </c>
      <c r="C70" s="43" t="s">
        <v>105</v>
      </c>
      <c r="D70" s="42">
        <v>1</v>
      </c>
      <c r="E70" s="44">
        <f>IF(D$115=0,0,D70/D$115)</f>
        <v>7.4906367041198505E-4</v>
      </c>
      <c r="F70" s="45">
        <v>1</v>
      </c>
      <c r="G70" s="46">
        <v>0</v>
      </c>
      <c r="H70" s="45">
        <v>0</v>
      </c>
      <c r="I70" s="46">
        <v>1</v>
      </c>
      <c r="J70" s="47">
        <v>0</v>
      </c>
      <c r="K70" s="48">
        <v>1</v>
      </c>
      <c r="L70" s="47">
        <v>0</v>
      </c>
      <c r="M70" s="47">
        <v>1</v>
      </c>
      <c r="N70" s="47">
        <v>0</v>
      </c>
      <c r="O70" s="47">
        <v>0</v>
      </c>
      <c r="P70" s="48">
        <v>0</v>
      </c>
      <c r="Q70" s="41"/>
    </row>
    <row r="71" spans="2:17" x14ac:dyDescent="0.25">
      <c r="B71" s="42">
        <v>66</v>
      </c>
      <c r="C71" s="43" t="s">
        <v>106</v>
      </c>
      <c r="D71" s="42">
        <v>9</v>
      </c>
      <c r="E71" s="44">
        <f>IF(D$115=0,0,D71/D$115)</f>
        <v>6.7415730337078653E-3</v>
      </c>
      <c r="F71" s="45">
        <v>9</v>
      </c>
      <c r="G71" s="46">
        <v>0</v>
      </c>
      <c r="H71" s="45">
        <v>0</v>
      </c>
      <c r="I71" s="46">
        <v>9</v>
      </c>
      <c r="J71" s="47">
        <v>0</v>
      </c>
      <c r="K71" s="48">
        <v>9</v>
      </c>
      <c r="L71" s="47">
        <v>0</v>
      </c>
      <c r="M71" s="47">
        <v>0</v>
      </c>
      <c r="N71" s="47">
        <v>9</v>
      </c>
      <c r="O71" s="47">
        <v>0</v>
      </c>
      <c r="P71" s="48">
        <v>0</v>
      </c>
      <c r="Q71" s="41"/>
    </row>
    <row r="72" spans="2:17" ht="27.6" x14ac:dyDescent="0.25">
      <c r="B72" s="35">
        <v>67</v>
      </c>
      <c r="C72" s="50" t="s">
        <v>107</v>
      </c>
      <c r="D72" s="35">
        <v>6</v>
      </c>
      <c r="E72" s="36">
        <f>IF(D$115=0,0,D72/D$115)</f>
        <v>4.4943820224719105E-3</v>
      </c>
      <c r="F72" s="51">
        <f>SUM(F73:F75)</f>
        <v>2</v>
      </c>
      <c r="G72" s="52">
        <f t="shared" ref="G72:P72" si="10">SUM(G73:G75)</f>
        <v>4</v>
      </c>
      <c r="H72" s="51">
        <f t="shared" si="10"/>
        <v>0</v>
      </c>
      <c r="I72" s="52">
        <f t="shared" si="10"/>
        <v>6</v>
      </c>
      <c r="J72" s="39">
        <f t="shared" si="10"/>
        <v>0</v>
      </c>
      <c r="K72" s="53">
        <f t="shared" si="10"/>
        <v>6</v>
      </c>
      <c r="L72" s="39">
        <f t="shared" si="10"/>
        <v>5</v>
      </c>
      <c r="M72" s="39">
        <f t="shared" si="10"/>
        <v>0</v>
      </c>
      <c r="N72" s="39">
        <f t="shared" si="10"/>
        <v>0</v>
      </c>
      <c r="O72" s="39">
        <f t="shared" si="10"/>
        <v>1</v>
      </c>
      <c r="P72" s="53">
        <f t="shared" si="10"/>
        <v>0</v>
      </c>
      <c r="Q72" s="41"/>
    </row>
    <row r="73" spans="2:17" ht="27.6" x14ac:dyDescent="0.25">
      <c r="B73" s="42">
        <v>68</v>
      </c>
      <c r="C73" s="43" t="s">
        <v>108</v>
      </c>
      <c r="D73" s="42">
        <v>5</v>
      </c>
      <c r="E73" s="44">
        <f>IF(D$115=0,0,D73/D$115)</f>
        <v>3.7453183520599251E-3</v>
      </c>
      <c r="F73" s="45">
        <v>2</v>
      </c>
      <c r="G73" s="46">
        <v>3</v>
      </c>
      <c r="H73" s="45">
        <v>0</v>
      </c>
      <c r="I73" s="46">
        <v>5</v>
      </c>
      <c r="J73" s="47">
        <v>0</v>
      </c>
      <c r="K73" s="48">
        <v>5</v>
      </c>
      <c r="L73" s="47">
        <v>4</v>
      </c>
      <c r="M73" s="47">
        <v>0</v>
      </c>
      <c r="N73" s="47">
        <v>0</v>
      </c>
      <c r="O73" s="47">
        <v>1</v>
      </c>
      <c r="P73" s="48">
        <v>0</v>
      </c>
      <c r="Q73" s="41"/>
    </row>
    <row r="74" spans="2:17" ht="27.6" x14ac:dyDescent="0.25">
      <c r="B74" s="42">
        <v>69</v>
      </c>
      <c r="C74" s="43" t="s">
        <v>109</v>
      </c>
      <c r="D74" s="42">
        <v>1</v>
      </c>
      <c r="E74" s="44">
        <f>IF(D$115=0,0,D74/D$115)</f>
        <v>7.4906367041198505E-4</v>
      </c>
      <c r="F74" s="45">
        <v>0</v>
      </c>
      <c r="G74" s="46">
        <v>1</v>
      </c>
      <c r="H74" s="45">
        <v>0</v>
      </c>
      <c r="I74" s="46">
        <v>1</v>
      </c>
      <c r="J74" s="47">
        <v>0</v>
      </c>
      <c r="K74" s="48">
        <v>1</v>
      </c>
      <c r="L74" s="47">
        <v>1</v>
      </c>
      <c r="M74" s="47">
        <v>0</v>
      </c>
      <c r="N74" s="47">
        <v>0</v>
      </c>
      <c r="O74" s="47">
        <v>0</v>
      </c>
      <c r="P74" s="48">
        <v>0</v>
      </c>
      <c r="Q74" s="41"/>
    </row>
    <row r="75" spans="2:17" ht="27.6" x14ac:dyDescent="0.25">
      <c r="B75" s="42">
        <v>70</v>
      </c>
      <c r="C75" s="43" t="s">
        <v>110</v>
      </c>
      <c r="D75" s="42">
        <v>0</v>
      </c>
      <c r="E75" s="44">
        <f>IF(D$115=0,0,D75/D$115)</f>
        <v>0</v>
      </c>
      <c r="F75" s="45">
        <v>0</v>
      </c>
      <c r="G75" s="46">
        <v>0</v>
      </c>
      <c r="H75" s="45">
        <v>0</v>
      </c>
      <c r="I75" s="46">
        <v>0</v>
      </c>
      <c r="J75" s="47">
        <v>0</v>
      </c>
      <c r="K75" s="48">
        <v>0</v>
      </c>
      <c r="L75" s="47">
        <v>0</v>
      </c>
      <c r="M75" s="47">
        <v>0</v>
      </c>
      <c r="N75" s="47">
        <v>0</v>
      </c>
      <c r="O75" s="47">
        <v>0</v>
      </c>
      <c r="P75" s="48">
        <v>0</v>
      </c>
      <c r="Q75" s="41"/>
    </row>
    <row r="76" spans="2:17" x14ac:dyDescent="0.25">
      <c r="B76" s="35">
        <v>71</v>
      </c>
      <c r="C76" s="50" t="s">
        <v>111</v>
      </c>
      <c r="D76" s="35">
        <v>0</v>
      </c>
      <c r="E76" s="36">
        <f>IF(D$115=0,0,D76/D$115)</f>
        <v>0</v>
      </c>
      <c r="F76" s="51">
        <f>SUM(F77)</f>
        <v>0</v>
      </c>
      <c r="G76" s="52">
        <f t="shared" ref="G76:P76" si="11">SUM(G77)</f>
        <v>0</v>
      </c>
      <c r="H76" s="51">
        <f t="shared" si="11"/>
        <v>0</v>
      </c>
      <c r="I76" s="52">
        <f t="shared" si="11"/>
        <v>0</v>
      </c>
      <c r="J76" s="39">
        <f t="shared" si="11"/>
        <v>0</v>
      </c>
      <c r="K76" s="53">
        <f t="shared" si="11"/>
        <v>0</v>
      </c>
      <c r="L76" s="39">
        <f t="shared" si="11"/>
        <v>0</v>
      </c>
      <c r="M76" s="39">
        <f t="shared" si="11"/>
        <v>0</v>
      </c>
      <c r="N76" s="39">
        <f t="shared" si="11"/>
        <v>0</v>
      </c>
      <c r="O76" s="39">
        <f t="shared" si="11"/>
        <v>0</v>
      </c>
      <c r="P76" s="53">
        <f t="shared" si="11"/>
        <v>0</v>
      </c>
      <c r="Q76" s="41"/>
    </row>
    <row r="77" spans="2:17" x14ac:dyDescent="0.25">
      <c r="B77" s="42">
        <v>72</v>
      </c>
      <c r="C77" s="43" t="s">
        <v>112</v>
      </c>
      <c r="D77" s="42">
        <v>0</v>
      </c>
      <c r="E77" s="44">
        <f>IF(D$115=0,0,D77/D$115)</f>
        <v>0</v>
      </c>
      <c r="F77" s="45">
        <v>0</v>
      </c>
      <c r="G77" s="46">
        <v>0</v>
      </c>
      <c r="H77" s="45">
        <v>0</v>
      </c>
      <c r="I77" s="46">
        <v>0</v>
      </c>
      <c r="J77" s="47">
        <v>0</v>
      </c>
      <c r="K77" s="48">
        <v>0</v>
      </c>
      <c r="L77" s="47">
        <v>0</v>
      </c>
      <c r="M77" s="47">
        <v>0</v>
      </c>
      <c r="N77" s="47">
        <v>0</v>
      </c>
      <c r="O77" s="47">
        <v>0</v>
      </c>
      <c r="P77" s="48">
        <v>0</v>
      </c>
      <c r="Q77" s="41"/>
    </row>
    <row r="78" spans="2:17" ht="27.6" x14ac:dyDescent="0.25">
      <c r="B78" s="35">
        <v>73</v>
      </c>
      <c r="C78" s="50" t="s">
        <v>113</v>
      </c>
      <c r="D78" s="35">
        <v>9</v>
      </c>
      <c r="E78" s="36">
        <f>IF(D$115=0,0,D78/D$115)</f>
        <v>6.7415730337078653E-3</v>
      </c>
      <c r="F78" s="51">
        <f>SUM(F79:F85)</f>
        <v>8</v>
      </c>
      <c r="G78" s="52">
        <f t="shared" ref="G78:P78" si="12">SUM(G79:G85)</f>
        <v>1</v>
      </c>
      <c r="H78" s="51">
        <f t="shared" si="12"/>
        <v>0</v>
      </c>
      <c r="I78" s="52">
        <f t="shared" si="12"/>
        <v>9</v>
      </c>
      <c r="J78" s="39">
        <f t="shared" si="12"/>
        <v>0</v>
      </c>
      <c r="K78" s="53">
        <f t="shared" si="12"/>
        <v>9</v>
      </c>
      <c r="L78" s="39">
        <f t="shared" si="12"/>
        <v>5</v>
      </c>
      <c r="M78" s="39">
        <f t="shared" si="12"/>
        <v>2</v>
      </c>
      <c r="N78" s="39">
        <f t="shared" si="12"/>
        <v>0</v>
      </c>
      <c r="O78" s="39">
        <f t="shared" si="12"/>
        <v>1</v>
      </c>
      <c r="P78" s="53">
        <f t="shared" si="12"/>
        <v>1</v>
      </c>
      <c r="Q78" s="41"/>
    </row>
    <row r="79" spans="2:17" x14ac:dyDescent="0.25">
      <c r="B79" s="42">
        <v>74</v>
      </c>
      <c r="C79" s="43" t="s">
        <v>114</v>
      </c>
      <c r="D79" s="42">
        <v>0</v>
      </c>
      <c r="E79" s="44">
        <f>IF(D$115=0,0,D79/D$115)</f>
        <v>0</v>
      </c>
      <c r="F79" s="45">
        <v>0</v>
      </c>
      <c r="G79" s="46">
        <v>0</v>
      </c>
      <c r="H79" s="45">
        <v>0</v>
      </c>
      <c r="I79" s="46">
        <v>0</v>
      </c>
      <c r="J79" s="47">
        <v>0</v>
      </c>
      <c r="K79" s="48">
        <v>0</v>
      </c>
      <c r="L79" s="47">
        <v>0</v>
      </c>
      <c r="M79" s="47">
        <v>0</v>
      </c>
      <c r="N79" s="47">
        <v>0</v>
      </c>
      <c r="O79" s="47">
        <v>0</v>
      </c>
      <c r="P79" s="48">
        <v>0</v>
      </c>
      <c r="Q79" s="41"/>
    </row>
    <row r="80" spans="2:17" ht="27.6" x14ac:dyDescent="0.25">
      <c r="B80" s="42">
        <v>75</v>
      </c>
      <c r="C80" s="43" t="s">
        <v>115</v>
      </c>
      <c r="D80" s="42">
        <v>1</v>
      </c>
      <c r="E80" s="44">
        <f>IF(D$115=0,0,D80/D$115)</f>
        <v>7.4906367041198505E-4</v>
      </c>
      <c r="F80" s="45">
        <v>1</v>
      </c>
      <c r="G80" s="46">
        <v>0</v>
      </c>
      <c r="H80" s="45">
        <v>0</v>
      </c>
      <c r="I80" s="46">
        <v>1</v>
      </c>
      <c r="J80" s="47">
        <v>0</v>
      </c>
      <c r="K80" s="48">
        <v>1</v>
      </c>
      <c r="L80" s="47">
        <v>1</v>
      </c>
      <c r="M80" s="47">
        <v>0</v>
      </c>
      <c r="N80" s="47">
        <v>0</v>
      </c>
      <c r="O80" s="47">
        <v>0</v>
      </c>
      <c r="P80" s="48">
        <v>0</v>
      </c>
      <c r="Q80" s="41"/>
    </row>
    <row r="81" spans="2:17" ht="27.6" x14ac:dyDescent="0.25">
      <c r="B81" s="42">
        <v>76</v>
      </c>
      <c r="C81" s="43" t="s">
        <v>116</v>
      </c>
      <c r="D81" s="42">
        <v>5</v>
      </c>
      <c r="E81" s="44">
        <f>IF(D$115=0,0,D81/D$115)</f>
        <v>3.7453183520599251E-3</v>
      </c>
      <c r="F81" s="45">
        <v>4</v>
      </c>
      <c r="G81" s="46">
        <v>1</v>
      </c>
      <c r="H81" s="45">
        <v>0</v>
      </c>
      <c r="I81" s="46">
        <v>5</v>
      </c>
      <c r="J81" s="47">
        <v>0</v>
      </c>
      <c r="K81" s="48">
        <v>5</v>
      </c>
      <c r="L81" s="47">
        <v>4</v>
      </c>
      <c r="M81" s="47">
        <v>0</v>
      </c>
      <c r="N81" s="47">
        <v>0</v>
      </c>
      <c r="O81" s="47">
        <v>0</v>
      </c>
      <c r="P81" s="48">
        <v>1</v>
      </c>
      <c r="Q81" s="41"/>
    </row>
    <row r="82" spans="2:17" x14ac:dyDescent="0.25">
      <c r="B82" s="42">
        <v>77</v>
      </c>
      <c r="C82" s="43" t="s">
        <v>117</v>
      </c>
      <c r="D82" s="42">
        <v>2</v>
      </c>
      <c r="E82" s="44">
        <f>IF(D$115=0,0,D82/D$115)</f>
        <v>1.4981273408239701E-3</v>
      </c>
      <c r="F82" s="45">
        <v>2</v>
      </c>
      <c r="G82" s="46">
        <v>0</v>
      </c>
      <c r="H82" s="45">
        <v>0</v>
      </c>
      <c r="I82" s="46">
        <v>2</v>
      </c>
      <c r="J82" s="47">
        <v>0</v>
      </c>
      <c r="K82" s="48">
        <v>2</v>
      </c>
      <c r="L82" s="47">
        <v>0</v>
      </c>
      <c r="M82" s="47">
        <v>2</v>
      </c>
      <c r="N82" s="47">
        <v>0</v>
      </c>
      <c r="O82" s="47">
        <v>0</v>
      </c>
      <c r="P82" s="48">
        <v>0</v>
      </c>
      <c r="Q82" s="41"/>
    </row>
    <row r="83" spans="2:17" x14ac:dyDescent="0.25">
      <c r="B83" s="42">
        <v>78</v>
      </c>
      <c r="C83" s="43" t="s">
        <v>118</v>
      </c>
      <c r="D83" s="42">
        <v>0</v>
      </c>
      <c r="E83" s="44">
        <f>IF(D$115=0,0,D83/D$115)</f>
        <v>0</v>
      </c>
      <c r="F83" s="45">
        <v>0</v>
      </c>
      <c r="G83" s="46">
        <v>0</v>
      </c>
      <c r="H83" s="45">
        <v>0</v>
      </c>
      <c r="I83" s="46">
        <v>0</v>
      </c>
      <c r="J83" s="47">
        <v>0</v>
      </c>
      <c r="K83" s="48">
        <v>0</v>
      </c>
      <c r="L83" s="47">
        <v>0</v>
      </c>
      <c r="M83" s="47">
        <v>0</v>
      </c>
      <c r="N83" s="47">
        <v>0</v>
      </c>
      <c r="O83" s="47">
        <v>0</v>
      </c>
      <c r="P83" s="48">
        <v>0</v>
      </c>
      <c r="Q83" s="41"/>
    </row>
    <row r="84" spans="2:17" x14ac:dyDescent="0.25">
      <c r="B84" s="42">
        <v>79</v>
      </c>
      <c r="C84" s="43" t="s">
        <v>119</v>
      </c>
      <c r="D84" s="42">
        <v>1</v>
      </c>
      <c r="E84" s="44">
        <f>IF(D$115=0,0,D84/D$115)</f>
        <v>7.4906367041198505E-4</v>
      </c>
      <c r="F84" s="45">
        <v>1</v>
      </c>
      <c r="G84" s="46">
        <v>0</v>
      </c>
      <c r="H84" s="45">
        <v>0</v>
      </c>
      <c r="I84" s="46">
        <v>1</v>
      </c>
      <c r="J84" s="47">
        <v>0</v>
      </c>
      <c r="K84" s="48">
        <v>1</v>
      </c>
      <c r="L84" s="47">
        <v>0</v>
      </c>
      <c r="M84" s="47">
        <v>0</v>
      </c>
      <c r="N84" s="47">
        <v>0</v>
      </c>
      <c r="O84" s="47">
        <v>1</v>
      </c>
      <c r="P84" s="48">
        <v>0</v>
      </c>
      <c r="Q84" s="41"/>
    </row>
    <row r="85" spans="2:17" x14ac:dyDescent="0.25">
      <c r="B85" s="42">
        <v>80</v>
      </c>
      <c r="C85" s="43" t="s">
        <v>120</v>
      </c>
      <c r="D85" s="42">
        <v>0</v>
      </c>
      <c r="E85" s="44">
        <f>IF(D$115=0,0,D85/D$115)</f>
        <v>0</v>
      </c>
      <c r="F85" s="45">
        <v>0</v>
      </c>
      <c r="G85" s="46">
        <v>0</v>
      </c>
      <c r="H85" s="45">
        <v>0</v>
      </c>
      <c r="I85" s="46">
        <v>0</v>
      </c>
      <c r="J85" s="47">
        <v>0</v>
      </c>
      <c r="K85" s="48">
        <v>0</v>
      </c>
      <c r="L85" s="47">
        <v>0</v>
      </c>
      <c r="M85" s="47">
        <v>0</v>
      </c>
      <c r="N85" s="47">
        <v>0</v>
      </c>
      <c r="O85" s="47">
        <v>0</v>
      </c>
      <c r="P85" s="48">
        <v>0</v>
      </c>
      <c r="Q85" s="41"/>
    </row>
    <row r="86" spans="2:17" ht="27.6" x14ac:dyDescent="0.25">
      <c r="B86" s="35">
        <v>81</v>
      </c>
      <c r="C86" s="50" t="s">
        <v>121</v>
      </c>
      <c r="D86" s="35">
        <v>61</v>
      </c>
      <c r="E86" s="36">
        <f>IF(D$115=0,0,D86/D$115)</f>
        <v>4.5692883895131084E-2</v>
      </c>
      <c r="F86" s="51">
        <f>SUM(F87:F92)</f>
        <v>43</v>
      </c>
      <c r="G86" s="52">
        <f t="shared" ref="G86:P86" si="13">SUM(G87:G92)</f>
        <v>18</v>
      </c>
      <c r="H86" s="51">
        <f t="shared" si="13"/>
        <v>0</v>
      </c>
      <c r="I86" s="52">
        <f t="shared" si="13"/>
        <v>61</v>
      </c>
      <c r="J86" s="39">
        <f t="shared" si="13"/>
        <v>0</v>
      </c>
      <c r="K86" s="53">
        <f t="shared" si="13"/>
        <v>61</v>
      </c>
      <c r="L86" s="39">
        <f t="shared" si="13"/>
        <v>26</v>
      </c>
      <c r="M86" s="39">
        <f t="shared" si="13"/>
        <v>10</v>
      </c>
      <c r="N86" s="39">
        <f t="shared" si="13"/>
        <v>14</v>
      </c>
      <c r="O86" s="39">
        <f t="shared" si="13"/>
        <v>9</v>
      </c>
      <c r="P86" s="53">
        <f t="shared" si="13"/>
        <v>2</v>
      </c>
      <c r="Q86" s="41"/>
    </row>
    <row r="87" spans="2:17" x14ac:dyDescent="0.25">
      <c r="B87" s="42">
        <v>82</v>
      </c>
      <c r="C87" s="43" t="s">
        <v>122</v>
      </c>
      <c r="D87" s="42">
        <v>3</v>
      </c>
      <c r="E87" s="44">
        <f>IF(D$115=0,0,D87/D$115)</f>
        <v>2.2471910112359553E-3</v>
      </c>
      <c r="F87" s="45">
        <v>3</v>
      </c>
      <c r="G87" s="46">
        <v>0</v>
      </c>
      <c r="H87" s="45">
        <v>0</v>
      </c>
      <c r="I87" s="46">
        <v>3</v>
      </c>
      <c r="J87" s="47">
        <v>0</v>
      </c>
      <c r="K87" s="48">
        <v>3</v>
      </c>
      <c r="L87" s="47">
        <v>0</v>
      </c>
      <c r="M87" s="47">
        <v>1</v>
      </c>
      <c r="N87" s="47">
        <v>0</v>
      </c>
      <c r="O87" s="47">
        <v>2</v>
      </c>
      <c r="P87" s="48">
        <v>0</v>
      </c>
      <c r="Q87" s="41"/>
    </row>
    <row r="88" spans="2:17" x14ac:dyDescent="0.25">
      <c r="B88" s="42">
        <v>83</v>
      </c>
      <c r="C88" s="43" t="s">
        <v>123</v>
      </c>
      <c r="D88" s="42">
        <v>0</v>
      </c>
      <c r="E88" s="44">
        <f>IF(D$115=0,0,D88/D$115)</f>
        <v>0</v>
      </c>
      <c r="F88" s="45">
        <v>0</v>
      </c>
      <c r="G88" s="46">
        <v>0</v>
      </c>
      <c r="H88" s="45">
        <v>0</v>
      </c>
      <c r="I88" s="46">
        <v>0</v>
      </c>
      <c r="J88" s="47">
        <v>0</v>
      </c>
      <c r="K88" s="48">
        <v>0</v>
      </c>
      <c r="L88" s="47">
        <v>0</v>
      </c>
      <c r="M88" s="47">
        <v>0</v>
      </c>
      <c r="N88" s="47">
        <v>0</v>
      </c>
      <c r="O88" s="47">
        <v>0</v>
      </c>
      <c r="P88" s="48">
        <v>0</v>
      </c>
      <c r="Q88" s="41"/>
    </row>
    <row r="89" spans="2:17" ht="27.6" x14ac:dyDescent="0.25">
      <c r="B89" s="42">
        <v>84</v>
      </c>
      <c r="C89" s="43" t="s">
        <v>124</v>
      </c>
      <c r="D89" s="42">
        <v>1</v>
      </c>
      <c r="E89" s="44">
        <f>IF(D$115=0,0,D89/D$115)</f>
        <v>7.4906367041198505E-4</v>
      </c>
      <c r="F89" s="45">
        <v>0</v>
      </c>
      <c r="G89" s="46">
        <v>1</v>
      </c>
      <c r="H89" s="45">
        <v>0</v>
      </c>
      <c r="I89" s="46">
        <v>1</v>
      </c>
      <c r="J89" s="47">
        <v>0</v>
      </c>
      <c r="K89" s="48">
        <v>1</v>
      </c>
      <c r="L89" s="47">
        <v>0</v>
      </c>
      <c r="M89" s="47">
        <v>0</v>
      </c>
      <c r="N89" s="47">
        <v>1</v>
      </c>
      <c r="O89" s="47">
        <v>0</v>
      </c>
      <c r="P89" s="48">
        <v>0</v>
      </c>
      <c r="Q89" s="41"/>
    </row>
    <row r="90" spans="2:17" x14ac:dyDescent="0.25">
      <c r="B90" s="42">
        <v>85</v>
      </c>
      <c r="C90" s="43" t="s">
        <v>125</v>
      </c>
      <c r="D90" s="42">
        <v>7</v>
      </c>
      <c r="E90" s="44">
        <f>IF(D$115=0,0,D90/D$115)</f>
        <v>5.2434456928838954E-3</v>
      </c>
      <c r="F90" s="45">
        <v>4</v>
      </c>
      <c r="G90" s="46">
        <v>3</v>
      </c>
      <c r="H90" s="45">
        <v>0</v>
      </c>
      <c r="I90" s="46">
        <v>7</v>
      </c>
      <c r="J90" s="47">
        <v>0</v>
      </c>
      <c r="K90" s="48">
        <v>7</v>
      </c>
      <c r="L90" s="47">
        <v>5</v>
      </c>
      <c r="M90" s="47">
        <v>0</v>
      </c>
      <c r="N90" s="47">
        <v>1</v>
      </c>
      <c r="O90" s="47">
        <v>1</v>
      </c>
      <c r="P90" s="48">
        <v>0</v>
      </c>
      <c r="Q90" s="41"/>
    </row>
    <row r="91" spans="2:17" ht="18" customHeight="1" x14ac:dyDescent="0.25">
      <c r="B91" s="42">
        <v>86</v>
      </c>
      <c r="C91" s="43" t="s">
        <v>126</v>
      </c>
      <c r="D91" s="42">
        <v>19</v>
      </c>
      <c r="E91" s="44">
        <f>IF(D$115=0,0,D91/D$115)</f>
        <v>1.4232209737827715E-2</v>
      </c>
      <c r="F91" s="45">
        <v>11</v>
      </c>
      <c r="G91" s="46">
        <v>8</v>
      </c>
      <c r="H91" s="45">
        <v>0</v>
      </c>
      <c r="I91" s="46">
        <v>19</v>
      </c>
      <c r="J91" s="47">
        <v>0</v>
      </c>
      <c r="K91" s="48">
        <v>19</v>
      </c>
      <c r="L91" s="47">
        <v>10</v>
      </c>
      <c r="M91" s="47">
        <v>5</v>
      </c>
      <c r="N91" s="47">
        <v>3</v>
      </c>
      <c r="O91" s="47">
        <v>1</v>
      </c>
      <c r="P91" s="48">
        <v>0</v>
      </c>
      <c r="Q91" s="41"/>
    </row>
    <row r="92" spans="2:17" ht="39.6" customHeight="1" x14ac:dyDescent="0.25">
      <c r="B92" s="42">
        <v>87</v>
      </c>
      <c r="C92" s="43" t="s">
        <v>127</v>
      </c>
      <c r="D92" s="42">
        <v>31</v>
      </c>
      <c r="E92" s="44">
        <f>IF(D$115=0,0,D92/D$115)</f>
        <v>2.3220973782771534E-2</v>
      </c>
      <c r="F92" s="45">
        <v>25</v>
      </c>
      <c r="G92" s="46">
        <v>6</v>
      </c>
      <c r="H92" s="45">
        <v>0</v>
      </c>
      <c r="I92" s="46">
        <v>31</v>
      </c>
      <c r="J92" s="47">
        <v>0</v>
      </c>
      <c r="K92" s="48">
        <v>31</v>
      </c>
      <c r="L92" s="47">
        <v>11</v>
      </c>
      <c r="M92" s="47">
        <v>4</v>
      </c>
      <c r="N92" s="47">
        <v>9</v>
      </c>
      <c r="O92" s="47">
        <v>5</v>
      </c>
      <c r="P92" s="48">
        <v>2</v>
      </c>
      <c r="Q92" s="41"/>
    </row>
    <row r="93" spans="2:17" ht="27.6" x14ac:dyDescent="0.25">
      <c r="B93" s="35">
        <v>88</v>
      </c>
      <c r="C93" s="50" t="s">
        <v>128</v>
      </c>
      <c r="D93" s="35">
        <v>91</v>
      </c>
      <c r="E93" s="36">
        <f>IF(D$115=0,0,D93/D$115)</f>
        <v>6.8164794007490634E-2</v>
      </c>
      <c r="F93" s="51">
        <f>SUM(F94)</f>
        <v>67</v>
      </c>
      <c r="G93" s="52">
        <f t="shared" ref="G93:P93" si="14">SUM(G94)</f>
        <v>24</v>
      </c>
      <c r="H93" s="51">
        <f t="shared" si="14"/>
        <v>0</v>
      </c>
      <c r="I93" s="52">
        <f t="shared" si="14"/>
        <v>91</v>
      </c>
      <c r="J93" s="39">
        <f t="shared" si="14"/>
        <v>2</v>
      </c>
      <c r="K93" s="53">
        <f t="shared" si="14"/>
        <v>89</v>
      </c>
      <c r="L93" s="39">
        <f t="shared" si="14"/>
        <v>38</v>
      </c>
      <c r="M93" s="39">
        <f t="shared" si="14"/>
        <v>12</v>
      </c>
      <c r="N93" s="39">
        <f t="shared" si="14"/>
        <v>17</v>
      </c>
      <c r="O93" s="39">
        <f t="shared" si="14"/>
        <v>21</v>
      </c>
      <c r="P93" s="53">
        <f t="shared" si="14"/>
        <v>3</v>
      </c>
      <c r="Q93" s="41"/>
    </row>
    <row r="94" spans="2:17" x14ac:dyDescent="0.25">
      <c r="B94" s="42">
        <v>89</v>
      </c>
      <c r="C94" s="43" t="s">
        <v>129</v>
      </c>
      <c r="D94" s="42">
        <v>91</v>
      </c>
      <c r="E94" s="44">
        <f>IF(D$115=0,0,D94/D$115)</f>
        <v>6.8164794007490634E-2</v>
      </c>
      <c r="F94" s="45">
        <v>67</v>
      </c>
      <c r="G94" s="46">
        <v>24</v>
      </c>
      <c r="H94" s="45">
        <v>0</v>
      </c>
      <c r="I94" s="46">
        <v>91</v>
      </c>
      <c r="J94" s="47">
        <v>2</v>
      </c>
      <c r="K94" s="48">
        <v>89</v>
      </c>
      <c r="L94" s="47">
        <v>38</v>
      </c>
      <c r="M94" s="47">
        <v>12</v>
      </c>
      <c r="N94" s="47">
        <v>17</v>
      </c>
      <c r="O94" s="47">
        <v>21</v>
      </c>
      <c r="P94" s="48">
        <v>3</v>
      </c>
      <c r="Q94" s="41"/>
    </row>
    <row r="95" spans="2:17" x14ac:dyDescent="0.25">
      <c r="B95" s="35">
        <v>90</v>
      </c>
      <c r="C95" s="50" t="s">
        <v>130</v>
      </c>
      <c r="D95" s="35">
        <v>13</v>
      </c>
      <c r="E95" s="36">
        <f>IF(D$115=0,0,D95/D$115)</f>
        <v>9.7378277153558051E-3</v>
      </c>
      <c r="F95" s="51">
        <f>SUM(F96)</f>
        <v>1</v>
      </c>
      <c r="G95" s="52">
        <f t="shared" ref="G95:P95" si="15">SUM(G96)</f>
        <v>12</v>
      </c>
      <c r="H95" s="51">
        <f t="shared" si="15"/>
        <v>0</v>
      </c>
      <c r="I95" s="52">
        <f t="shared" si="15"/>
        <v>13</v>
      </c>
      <c r="J95" s="39">
        <f t="shared" si="15"/>
        <v>0</v>
      </c>
      <c r="K95" s="53">
        <f t="shared" si="15"/>
        <v>13</v>
      </c>
      <c r="L95" s="39">
        <f t="shared" si="15"/>
        <v>9</v>
      </c>
      <c r="M95" s="39">
        <f t="shared" si="15"/>
        <v>2</v>
      </c>
      <c r="N95" s="39">
        <f t="shared" si="15"/>
        <v>1</v>
      </c>
      <c r="O95" s="39">
        <f t="shared" si="15"/>
        <v>1</v>
      </c>
      <c r="P95" s="53">
        <f t="shared" si="15"/>
        <v>0</v>
      </c>
      <c r="Q95" s="41"/>
    </row>
    <row r="96" spans="2:17" x14ac:dyDescent="0.25">
      <c r="B96" s="42">
        <v>91</v>
      </c>
      <c r="C96" s="43" t="s">
        <v>131</v>
      </c>
      <c r="D96" s="42">
        <v>13</v>
      </c>
      <c r="E96" s="44">
        <f>IF(D$115=0,0,D96/D$115)</f>
        <v>9.7378277153558051E-3</v>
      </c>
      <c r="F96" s="45">
        <v>1</v>
      </c>
      <c r="G96" s="46">
        <v>12</v>
      </c>
      <c r="H96" s="45">
        <v>0</v>
      </c>
      <c r="I96" s="46">
        <v>13</v>
      </c>
      <c r="J96" s="47">
        <v>0</v>
      </c>
      <c r="K96" s="48">
        <v>13</v>
      </c>
      <c r="L96" s="47">
        <v>9</v>
      </c>
      <c r="M96" s="47">
        <v>2</v>
      </c>
      <c r="N96" s="47">
        <v>1</v>
      </c>
      <c r="O96" s="47">
        <v>1</v>
      </c>
      <c r="P96" s="48">
        <v>0</v>
      </c>
      <c r="Q96" s="41"/>
    </row>
    <row r="97" spans="2:17" ht="27.6" x14ac:dyDescent="0.25">
      <c r="B97" s="35">
        <v>92</v>
      </c>
      <c r="C97" s="50" t="s">
        <v>132</v>
      </c>
      <c r="D97" s="35">
        <v>24</v>
      </c>
      <c r="E97" s="36">
        <f>IF(D$115=0,0,D97/D$115)</f>
        <v>1.7977528089887642E-2</v>
      </c>
      <c r="F97" s="51">
        <f>SUM(F98:F100)</f>
        <v>5</v>
      </c>
      <c r="G97" s="52">
        <f t="shared" ref="G97:P97" si="16">SUM(G98:G100)</f>
        <v>19</v>
      </c>
      <c r="H97" s="51">
        <f t="shared" si="16"/>
        <v>0</v>
      </c>
      <c r="I97" s="52">
        <f t="shared" si="16"/>
        <v>24</v>
      </c>
      <c r="J97" s="39">
        <f t="shared" si="16"/>
        <v>0</v>
      </c>
      <c r="K97" s="53">
        <f t="shared" si="16"/>
        <v>24</v>
      </c>
      <c r="L97" s="39">
        <f t="shared" si="16"/>
        <v>10</v>
      </c>
      <c r="M97" s="39">
        <f t="shared" si="16"/>
        <v>2</v>
      </c>
      <c r="N97" s="39">
        <f t="shared" si="16"/>
        <v>2</v>
      </c>
      <c r="O97" s="39">
        <f t="shared" si="16"/>
        <v>3</v>
      </c>
      <c r="P97" s="53">
        <f t="shared" si="16"/>
        <v>7</v>
      </c>
      <c r="Q97" s="41"/>
    </row>
    <row r="98" spans="2:17" x14ac:dyDescent="0.25">
      <c r="B98" s="42">
        <v>93</v>
      </c>
      <c r="C98" s="43" t="s">
        <v>133</v>
      </c>
      <c r="D98" s="42">
        <v>12</v>
      </c>
      <c r="E98" s="44">
        <f>IF(D$115=0,0,D98/D$115)</f>
        <v>8.988764044943821E-3</v>
      </c>
      <c r="F98" s="45">
        <v>2</v>
      </c>
      <c r="G98" s="46">
        <v>10</v>
      </c>
      <c r="H98" s="45">
        <v>0</v>
      </c>
      <c r="I98" s="46">
        <v>12</v>
      </c>
      <c r="J98" s="47">
        <v>0</v>
      </c>
      <c r="K98" s="48">
        <v>12</v>
      </c>
      <c r="L98" s="47">
        <v>8</v>
      </c>
      <c r="M98" s="47">
        <v>1</v>
      </c>
      <c r="N98" s="47">
        <v>0</v>
      </c>
      <c r="O98" s="47">
        <v>3</v>
      </c>
      <c r="P98" s="48">
        <v>0</v>
      </c>
      <c r="Q98" s="41"/>
    </row>
    <row r="99" spans="2:17" x14ac:dyDescent="0.25">
      <c r="B99" s="42">
        <v>94</v>
      </c>
      <c r="C99" s="43" t="s">
        <v>134</v>
      </c>
      <c r="D99" s="42">
        <v>6</v>
      </c>
      <c r="E99" s="44">
        <f>IF(D$115=0,0,D99/D$115)</f>
        <v>4.4943820224719105E-3</v>
      </c>
      <c r="F99" s="45">
        <v>3</v>
      </c>
      <c r="G99" s="46">
        <v>3</v>
      </c>
      <c r="H99" s="45">
        <v>0</v>
      </c>
      <c r="I99" s="46">
        <v>6</v>
      </c>
      <c r="J99" s="47">
        <v>0</v>
      </c>
      <c r="K99" s="48">
        <v>6</v>
      </c>
      <c r="L99" s="47">
        <v>2</v>
      </c>
      <c r="M99" s="47">
        <v>1</v>
      </c>
      <c r="N99" s="47">
        <v>2</v>
      </c>
      <c r="O99" s="47">
        <v>0</v>
      </c>
      <c r="P99" s="48">
        <v>1</v>
      </c>
      <c r="Q99" s="41"/>
    </row>
    <row r="100" spans="2:17" x14ac:dyDescent="0.25">
      <c r="B100" s="42">
        <v>95</v>
      </c>
      <c r="C100" s="43" t="s">
        <v>135</v>
      </c>
      <c r="D100" s="42">
        <v>6</v>
      </c>
      <c r="E100" s="44">
        <f>IF(D$115=0,0,D100/D$115)</f>
        <v>4.4943820224719105E-3</v>
      </c>
      <c r="F100" s="45">
        <v>0</v>
      </c>
      <c r="G100" s="46">
        <v>6</v>
      </c>
      <c r="H100" s="45">
        <v>0</v>
      </c>
      <c r="I100" s="46">
        <v>6</v>
      </c>
      <c r="J100" s="47">
        <v>0</v>
      </c>
      <c r="K100" s="48">
        <v>6</v>
      </c>
      <c r="L100" s="47">
        <v>0</v>
      </c>
      <c r="M100" s="47">
        <v>0</v>
      </c>
      <c r="N100" s="47">
        <v>0</v>
      </c>
      <c r="O100" s="47">
        <v>0</v>
      </c>
      <c r="P100" s="48">
        <v>6</v>
      </c>
      <c r="Q100" s="41"/>
    </row>
    <row r="101" spans="2:17" x14ac:dyDescent="0.25">
      <c r="B101" s="35">
        <v>96</v>
      </c>
      <c r="C101" s="50" t="s">
        <v>136</v>
      </c>
      <c r="D101" s="35">
        <v>7</v>
      </c>
      <c r="E101" s="36">
        <f>IF(D$115=0,0,D101/D$115)</f>
        <v>5.2434456928838954E-3</v>
      </c>
      <c r="F101" s="51">
        <f>SUM(F102:F105)</f>
        <v>3</v>
      </c>
      <c r="G101" s="52">
        <f t="shared" ref="G101:P101" si="17">SUM(G102:G105)</f>
        <v>4</v>
      </c>
      <c r="H101" s="51">
        <f t="shared" si="17"/>
        <v>0</v>
      </c>
      <c r="I101" s="52">
        <f t="shared" si="17"/>
        <v>7</v>
      </c>
      <c r="J101" s="39">
        <f t="shared" si="17"/>
        <v>0</v>
      </c>
      <c r="K101" s="53">
        <f t="shared" si="17"/>
        <v>7</v>
      </c>
      <c r="L101" s="39">
        <f t="shared" si="17"/>
        <v>3</v>
      </c>
      <c r="M101" s="39">
        <f t="shared" si="17"/>
        <v>0</v>
      </c>
      <c r="N101" s="39">
        <f t="shared" si="17"/>
        <v>1</v>
      </c>
      <c r="O101" s="39">
        <f t="shared" si="17"/>
        <v>1</v>
      </c>
      <c r="P101" s="53">
        <f t="shared" si="17"/>
        <v>2</v>
      </c>
      <c r="Q101" s="41"/>
    </row>
    <row r="102" spans="2:17" x14ac:dyDescent="0.25">
      <c r="B102" s="42">
        <v>97</v>
      </c>
      <c r="C102" s="43" t="s">
        <v>137</v>
      </c>
      <c r="D102" s="42">
        <v>2</v>
      </c>
      <c r="E102" s="44">
        <f>IF(D$115=0,0,D102/D$115)</f>
        <v>1.4981273408239701E-3</v>
      </c>
      <c r="F102" s="45">
        <v>1</v>
      </c>
      <c r="G102" s="46">
        <v>1</v>
      </c>
      <c r="H102" s="45">
        <v>0</v>
      </c>
      <c r="I102" s="46">
        <v>2</v>
      </c>
      <c r="J102" s="47">
        <v>0</v>
      </c>
      <c r="K102" s="48">
        <v>2</v>
      </c>
      <c r="L102" s="47">
        <v>1</v>
      </c>
      <c r="M102" s="47">
        <v>0</v>
      </c>
      <c r="N102" s="47">
        <v>1</v>
      </c>
      <c r="O102" s="47">
        <v>0</v>
      </c>
      <c r="P102" s="48">
        <v>0</v>
      </c>
      <c r="Q102" s="41"/>
    </row>
    <row r="103" spans="2:17" ht="27.6" x14ac:dyDescent="0.25">
      <c r="B103" s="42">
        <v>98</v>
      </c>
      <c r="C103" s="43" t="s">
        <v>138</v>
      </c>
      <c r="D103" s="42">
        <v>0</v>
      </c>
      <c r="E103" s="44">
        <f>IF(D$115=0,0,D103/D$115)</f>
        <v>0</v>
      </c>
      <c r="F103" s="45">
        <v>0</v>
      </c>
      <c r="G103" s="46">
        <v>0</v>
      </c>
      <c r="H103" s="45">
        <v>0</v>
      </c>
      <c r="I103" s="46">
        <v>0</v>
      </c>
      <c r="J103" s="47">
        <v>0</v>
      </c>
      <c r="K103" s="48">
        <v>0</v>
      </c>
      <c r="L103" s="47">
        <v>0</v>
      </c>
      <c r="M103" s="47">
        <v>0</v>
      </c>
      <c r="N103" s="47">
        <v>0</v>
      </c>
      <c r="O103" s="47">
        <v>0</v>
      </c>
      <c r="P103" s="48">
        <v>0</v>
      </c>
      <c r="Q103" s="41"/>
    </row>
    <row r="104" spans="2:17" x14ac:dyDescent="0.25">
      <c r="B104" s="42">
        <v>99</v>
      </c>
      <c r="C104" s="43" t="s">
        <v>139</v>
      </c>
      <c r="D104" s="42">
        <v>1</v>
      </c>
      <c r="E104" s="44">
        <f>IF(D$115=0,0,D104/D$115)</f>
        <v>7.4906367041198505E-4</v>
      </c>
      <c r="F104" s="45">
        <v>0</v>
      </c>
      <c r="G104" s="46">
        <v>1</v>
      </c>
      <c r="H104" s="45">
        <v>0</v>
      </c>
      <c r="I104" s="46">
        <v>1</v>
      </c>
      <c r="J104" s="47">
        <v>0</v>
      </c>
      <c r="K104" s="48">
        <v>1</v>
      </c>
      <c r="L104" s="47">
        <v>1</v>
      </c>
      <c r="M104" s="47">
        <v>0</v>
      </c>
      <c r="N104" s="47">
        <v>0</v>
      </c>
      <c r="O104" s="47">
        <v>0</v>
      </c>
      <c r="P104" s="48">
        <v>0</v>
      </c>
      <c r="Q104" s="41"/>
    </row>
    <row r="105" spans="2:17" x14ac:dyDescent="0.25">
      <c r="B105" s="42">
        <v>100</v>
      </c>
      <c r="C105" s="43" t="s">
        <v>140</v>
      </c>
      <c r="D105" s="42">
        <v>4</v>
      </c>
      <c r="E105" s="44">
        <f>IF(D$115=0,0,D105/D$115)</f>
        <v>2.9962546816479402E-3</v>
      </c>
      <c r="F105" s="45">
        <v>2</v>
      </c>
      <c r="G105" s="46">
        <v>2</v>
      </c>
      <c r="H105" s="45">
        <v>0</v>
      </c>
      <c r="I105" s="46">
        <v>4</v>
      </c>
      <c r="J105" s="47">
        <v>0</v>
      </c>
      <c r="K105" s="48">
        <v>4</v>
      </c>
      <c r="L105" s="47">
        <v>1</v>
      </c>
      <c r="M105" s="47">
        <v>0</v>
      </c>
      <c r="N105" s="47">
        <v>0</v>
      </c>
      <c r="O105" s="47">
        <v>1</v>
      </c>
      <c r="P105" s="48">
        <v>2</v>
      </c>
      <c r="Q105" s="41"/>
    </row>
    <row r="106" spans="2:17" x14ac:dyDescent="0.25">
      <c r="B106" s="35">
        <v>101</v>
      </c>
      <c r="C106" s="50" t="s">
        <v>141</v>
      </c>
      <c r="D106" s="35">
        <v>8</v>
      </c>
      <c r="E106" s="36">
        <f>IF(D$115=0,0,D106/D$115)</f>
        <v>5.9925093632958804E-3</v>
      </c>
      <c r="F106" s="51">
        <f>SUM(F107:F109)</f>
        <v>7</v>
      </c>
      <c r="G106" s="52">
        <f t="shared" ref="G106:P106" si="18">SUM(G107:G109)</f>
        <v>1</v>
      </c>
      <c r="H106" s="51">
        <f t="shared" si="18"/>
        <v>0</v>
      </c>
      <c r="I106" s="52">
        <f t="shared" si="18"/>
        <v>8</v>
      </c>
      <c r="J106" s="39">
        <f t="shared" si="18"/>
        <v>0</v>
      </c>
      <c r="K106" s="53">
        <f t="shared" si="18"/>
        <v>8</v>
      </c>
      <c r="L106" s="39">
        <f t="shared" si="18"/>
        <v>3</v>
      </c>
      <c r="M106" s="39">
        <f t="shared" si="18"/>
        <v>1</v>
      </c>
      <c r="N106" s="39">
        <f t="shared" si="18"/>
        <v>1</v>
      </c>
      <c r="O106" s="39">
        <f t="shared" si="18"/>
        <v>3</v>
      </c>
      <c r="P106" s="53">
        <f t="shared" si="18"/>
        <v>0</v>
      </c>
      <c r="Q106" s="41"/>
    </row>
    <row r="107" spans="2:17" x14ac:dyDescent="0.25">
      <c r="B107" s="42">
        <v>102</v>
      </c>
      <c r="C107" s="43" t="s">
        <v>142</v>
      </c>
      <c r="D107" s="42">
        <v>0</v>
      </c>
      <c r="E107" s="44">
        <f>IF(D$115=0,0,D107/D$115)</f>
        <v>0</v>
      </c>
      <c r="F107" s="45">
        <v>0</v>
      </c>
      <c r="G107" s="46">
        <v>0</v>
      </c>
      <c r="H107" s="45">
        <v>0</v>
      </c>
      <c r="I107" s="46">
        <v>0</v>
      </c>
      <c r="J107" s="47">
        <v>0</v>
      </c>
      <c r="K107" s="48">
        <v>0</v>
      </c>
      <c r="L107" s="47">
        <v>0</v>
      </c>
      <c r="M107" s="47">
        <v>0</v>
      </c>
      <c r="N107" s="47">
        <v>0</v>
      </c>
      <c r="O107" s="47">
        <v>0</v>
      </c>
      <c r="P107" s="48">
        <v>0</v>
      </c>
      <c r="Q107" s="41"/>
    </row>
    <row r="108" spans="2:17" x14ac:dyDescent="0.25">
      <c r="B108" s="42">
        <v>103</v>
      </c>
      <c r="C108" s="43" t="s">
        <v>143</v>
      </c>
      <c r="D108" s="42">
        <v>1</v>
      </c>
      <c r="E108" s="44">
        <f>IF(D$115=0,0,D108/D$115)</f>
        <v>7.4906367041198505E-4</v>
      </c>
      <c r="F108" s="45">
        <v>1</v>
      </c>
      <c r="G108" s="46">
        <v>0</v>
      </c>
      <c r="H108" s="45">
        <v>0</v>
      </c>
      <c r="I108" s="46">
        <v>1</v>
      </c>
      <c r="J108" s="47">
        <v>0</v>
      </c>
      <c r="K108" s="48">
        <v>1</v>
      </c>
      <c r="L108" s="47">
        <v>1</v>
      </c>
      <c r="M108" s="47">
        <v>0</v>
      </c>
      <c r="N108" s="47">
        <v>0</v>
      </c>
      <c r="O108" s="47">
        <v>0</v>
      </c>
      <c r="P108" s="48">
        <v>0</v>
      </c>
      <c r="Q108" s="41"/>
    </row>
    <row r="109" spans="2:17" x14ac:dyDescent="0.25">
      <c r="B109" s="42">
        <v>104</v>
      </c>
      <c r="C109" s="43" t="s">
        <v>144</v>
      </c>
      <c r="D109" s="42">
        <v>7</v>
      </c>
      <c r="E109" s="44">
        <f>IF(D$115=0,0,D109/D$115)</f>
        <v>5.2434456928838954E-3</v>
      </c>
      <c r="F109" s="45">
        <v>6</v>
      </c>
      <c r="G109" s="46">
        <v>1</v>
      </c>
      <c r="H109" s="45">
        <v>0</v>
      </c>
      <c r="I109" s="46">
        <v>7</v>
      </c>
      <c r="J109" s="47">
        <v>0</v>
      </c>
      <c r="K109" s="48">
        <v>7</v>
      </c>
      <c r="L109" s="47">
        <v>2</v>
      </c>
      <c r="M109" s="47">
        <v>1</v>
      </c>
      <c r="N109" s="47">
        <v>1</v>
      </c>
      <c r="O109" s="47">
        <v>3</v>
      </c>
      <c r="P109" s="48">
        <v>0</v>
      </c>
      <c r="Q109" s="41"/>
    </row>
    <row r="110" spans="2:17" ht="55.2" customHeight="1" x14ac:dyDescent="0.25">
      <c r="B110" s="35">
        <v>105</v>
      </c>
      <c r="C110" s="50" t="s">
        <v>145</v>
      </c>
      <c r="D110" s="35">
        <v>2</v>
      </c>
      <c r="E110" s="36">
        <f>IF(D$115=0,0,D110/D$115)</f>
        <v>1.4981273408239701E-3</v>
      </c>
      <c r="F110" s="51">
        <f>SUM(F111:F112)</f>
        <v>0</v>
      </c>
      <c r="G110" s="52">
        <f t="shared" ref="G110:P110" si="19">SUM(G111:G112)</f>
        <v>2</v>
      </c>
      <c r="H110" s="51">
        <f t="shared" si="19"/>
        <v>0</v>
      </c>
      <c r="I110" s="52">
        <f t="shared" si="19"/>
        <v>2</v>
      </c>
      <c r="J110" s="39">
        <f t="shared" si="19"/>
        <v>0</v>
      </c>
      <c r="K110" s="53">
        <f t="shared" si="19"/>
        <v>2</v>
      </c>
      <c r="L110" s="39">
        <f t="shared" si="19"/>
        <v>2</v>
      </c>
      <c r="M110" s="39">
        <f t="shared" si="19"/>
        <v>0</v>
      </c>
      <c r="N110" s="39">
        <f t="shared" si="19"/>
        <v>0</v>
      </c>
      <c r="O110" s="39">
        <f t="shared" si="19"/>
        <v>0</v>
      </c>
      <c r="P110" s="53">
        <f t="shared" si="19"/>
        <v>0</v>
      </c>
      <c r="Q110" s="41"/>
    </row>
    <row r="111" spans="2:17" ht="20.399999999999999" customHeight="1" x14ac:dyDescent="0.25">
      <c r="B111" s="42">
        <v>106</v>
      </c>
      <c r="C111" s="43" t="s">
        <v>146</v>
      </c>
      <c r="D111" s="42">
        <v>2</v>
      </c>
      <c r="E111" s="44">
        <f>IF(D$115=0,0,D111/D$115)</f>
        <v>1.4981273408239701E-3</v>
      </c>
      <c r="F111" s="45">
        <v>0</v>
      </c>
      <c r="G111" s="46">
        <v>2</v>
      </c>
      <c r="H111" s="45">
        <v>0</v>
      </c>
      <c r="I111" s="46">
        <v>2</v>
      </c>
      <c r="J111" s="47">
        <v>0</v>
      </c>
      <c r="K111" s="48">
        <v>2</v>
      </c>
      <c r="L111" s="47">
        <v>2</v>
      </c>
      <c r="M111" s="47">
        <v>0</v>
      </c>
      <c r="N111" s="47">
        <v>0</v>
      </c>
      <c r="O111" s="47">
        <v>0</v>
      </c>
      <c r="P111" s="48">
        <v>0</v>
      </c>
      <c r="Q111" s="41"/>
    </row>
    <row r="112" spans="2:17" ht="31.95" customHeight="1" x14ac:dyDescent="0.25">
      <c r="B112" s="42">
        <v>107</v>
      </c>
      <c r="C112" s="43" t="s">
        <v>147</v>
      </c>
      <c r="D112" s="42">
        <v>0</v>
      </c>
      <c r="E112" s="44">
        <f>IF(D$115=0,0,D112/D$115)</f>
        <v>0</v>
      </c>
      <c r="F112" s="45">
        <v>0</v>
      </c>
      <c r="G112" s="46">
        <v>0</v>
      </c>
      <c r="H112" s="45">
        <v>0</v>
      </c>
      <c r="I112" s="46">
        <v>0</v>
      </c>
      <c r="J112" s="47">
        <v>0</v>
      </c>
      <c r="K112" s="48">
        <v>0</v>
      </c>
      <c r="L112" s="47">
        <v>0</v>
      </c>
      <c r="M112" s="47">
        <v>0</v>
      </c>
      <c r="N112" s="47">
        <v>0</v>
      </c>
      <c r="O112" s="47">
        <v>0</v>
      </c>
      <c r="P112" s="48">
        <v>0</v>
      </c>
      <c r="Q112" s="41"/>
    </row>
    <row r="113" spans="2:17" ht="27.6" x14ac:dyDescent="0.25">
      <c r="B113" s="35">
        <v>108</v>
      </c>
      <c r="C113" s="50" t="s">
        <v>148</v>
      </c>
      <c r="D113" s="35">
        <v>0</v>
      </c>
      <c r="E113" s="36">
        <f>IF(D$115=0,0,D113/D$115)</f>
        <v>0</v>
      </c>
      <c r="F113" s="51">
        <f>SUM(F114)</f>
        <v>0</v>
      </c>
      <c r="G113" s="52">
        <f t="shared" ref="G113:P113" si="20">SUM(G114)</f>
        <v>0</v>
      </c>
      <c r="H113" s="51">
        <f t="shared" si="20"/>
        <v>0</v>
      </c>
      <c r="I113" s="52">
        <f t="shared" si="20"/>
        <v>0</v>
      </c>
      <c r="J113" s="39">
        <f t="shared" si="20"/>
        <v>0</v>
      </c>
      <c r="K113" s="53">
        <f t="shared" si="20"/>
        <v>0</v>
      </c>
      <c r="L113" s="39">
        <f t="shared" si="20"/>
        <v>0</v>
      </c>
      <c r="M113" s="39">
        <f t="shared" si="20"/>
        <v>0</v>
      </c>
      <c r="N113" s="39">
        <f t="shared" si="20"/>
        <v>0</v>
      </c>
      <c r="O113" s="39">
        <f t="shared" si="20"/>
        <v>0</v>
      </c>
      <c r="P113" s="53">
        <f t="shared" si="20"/>
        <v>0</v>
      </c>
      <c r="Q113" s="41"/>
    </row>
    <row r="114" spans="2:17" ht="19.95" customHeight="1" thickBot="1" x14ac:dyDescent="0.3">
      <c r="B114" s="42">
        <v>109</v>
      </c>
      <c r="C114" s="54" t="s">
        <v>149</v>
      </c>
      <c r="D114" s="42">
        <v>0</v>
      </c>
      <c r="E114" s="44">
        <f>IF(D$115=0,0,D114/D$115)</f>
        <v>0</v>
      </c>
      <c r="F114" s="55">
        <v>0</v>
      </c>
      <c r="G114" s="56">
        <v>0</v>
      </c>
      <c r="H114" s="55">
        <v>0</v>
      </c>
      <c r="I114" s="56">
        <v>0</v>
      </c>
      <c r="J114" s="47">
        <v>0</v>
      </c>
      <c r="K114" s="57">
        <v>0</v>
      </c>
      <c r="L114" s="47">
        <v>0</v>
      </c>
      <c r="M114" s="47">
        <v>0</v>
      </c>
      <c r="N114" s="47">
        <v>0</v>
      </c>
      <c r="O114" s="47">
        <v>0</v>
      </c>
      <c r="P114" s="57">
        <v>0</v>
      </c>
      <c r="Q114" s="41"/>
    </row>
    <row r="115" spans="2:17" s="64" customFormat="1" ht="37.950000000000003" customHeight="1" thickBot="1" x14ac:dyDescent="0.3">
      <c r="B115" s="58"/>
      <c r="C115" s="59" t="s">
        <v>150</v>
      </c>
      <c r="D115" s="60">
        <f>D6+D10+D16+D41+D43+D48+D52+D56+D62+D65+D72+D76+D78+D86+D93+D95+D97+D101+D106+D110+D113</f>
        <v>1335</v>
      </c>
      <c r="E115" s="61"/>
      <c r="F115" s="62">
        <f t="shared" ref="F115:P115" si="21">F6+F10+F16+F41+F43+F48+F52+F56+F62+F65+F72+F76+F78+F86+F93+F95+F97+F101+F106+F110+F113</f>
        <v>1000</v>
      </c>
      <c r="G115" s="62">
        <f t="shared" si="21"/>
        <v>335</v>
      </c>
      <c r="H115" s="62">
        <f t="shared" si="21"/>
        <v>5</v>
      </c>
      <c r="I115" s="62">
        <f t="shared" si="21"/>
        <v>1330</v>
      </c>
      <c r="J115" s="62">
        <f t="shared" si="21"/>
        <v>9</v>
      </c>
      <c r="K115" s="62">
        <f t="shared" si="21"/>
        <v>1326</v>
      </c>
      <c r="L115" s="62">
        <f t="shared" si="21"/>
        <v>561</v>
      </c>
      <c r="M115" s="62">
        <f t="shared" si="21"/>
        <v>302</v>
      </c>
      <c r="N115" s="62">
        <f t="shared" si="21"/>
        <v>160</v>
      </c>
      <c r="O115" s="62">
        <f t="shared" si="21"/>
        <v>263</v>
      </c>
      <c r="P115" s="62">
        <f t="shared" si="21"/>
        <v>49</v>
      </c>
      <c r="Q115" s="63"/>
    </row>
    <row r="116" spans="2:17" x14ac:dyDescent="0.25">
      <c r="B116" s="65"/>
      <c r="C116" s="41"/>
      <c r="D116" s="41"/>
      <c r="E116" s="41"/>
      <c r="F116" s="41"/>
      <c r="G116" s="41"/>
      <c r="H116" s="41"/>
      <c r="I116" s="41"/>
      <c r="J116" s="41"/>
      <c r="K116" s="41"/>
      <c r="L116" s="41"/>
      <c r="M116" s="41"/>
      <c r="N116" s="41"/>
      <c r="O116" s="41"/>
      <c r="P116" s="41"/>
      <c r="Q116" s="41"/>
    </row>
    <row r="117" spans="2:17" ht="22.5" customHeight="1" x14ac:dyDescent="0.25">
      <c r="B117" s="65"/>
      <c r="C117" s="41"/>
      <c r="D117" s="41"/>
      <c r="E117" s="41"/>
      <c r="F117" s="41"/>
      <c r="G117" s="41"/>
      <c r="H117" s="41"/>
      <c r="I117" s="41"/>
      <c r="J117" s="41"/>
      <c r="K117" s="41"/>
      <c r="L117" s="41"/>
      <c r="M117" s="41"/>
      <c r="N117" s="41"/>
      <c r="O117" s="66"/>
      <c r="P117" s="66"/>
      <c r="Q117" s="41"/>
    </row>
  </sheetData>
  <mergeCells count="12">
    <mergeCell ref="O117:P117"/>
    <mergeCell ref="B1:P2"/>
    <mergeCell ref="J3:K3"/>
    <mergeCell ref="L3:P3"/>
    <mergeCell ref="B5:P5"/>
    <mergeCell ref="D115:E115"/>
    <mergeCell ref="B3:B4"/>
    <mergeCell ref="C3:C4"/>
    <mergeCell ref="D3:D4"/>
    <mergeCell ref="E3:E4"/>
    <mergeCell ref="F3:G3"/>
    <mergeCell ref="H3:I3"/>
  </mergeCells>
  <printOptions horizontalCentered="1"/>
  <pageMargins left="0" right="0" top="0.39370078740157483" bottom="0.39370078740157483" header="0.19685039370078741" footer="0.51181102362204722"/>
  <pageSetup paperSize="9" scale="62" orientation="portrait" r:id="rId1"/>
  <headerFooter alignWithMargins="0"/>
  <rowBreaks count="1" manualBreakCount="1">
    <brk id="11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topLeftCell="A7" zoomScale="98" zoomScaleNormal="98" zoomScaleSheetLayoutView="120" workbookViewId="0">
      <selection activeCell="B9" sqref="B9"/>
    </sheetView>
  </sheetViews>
  <sheetFormatPr defaultColWidth="8.90625" defaultRowHeight="13.2" x14ac:dyDescent="0.25"/>
  <cols>
    <col min="1" max="1" width="4.453125" style="3" customWidth="1"/>
    <col min="2" max="2" width="87.36328125" style="3" customWidth="1"/>
    <col min="3" max="3" width="10.08984375" style="3" customWidth="1"/>
    <col min="4" max="4" width="11.08984375" style="3" customWidth="1"/>
    <col min="5" max="5" width="10.36328125" style="3" customWidth="1"/>
    <col min="6" max="16384" width="8.90625" style="3"/>
  </cols>
  <sheetData>
    <row r="1" spans="1:5" x14ac:dyDescent="0.25">
      <c r="A1" s="71" t="s">
        <v>152</v>
      </c>
      <c r="B1" s="72"/>
      <c r="C1" s="72"/>
      <c r="D1" s="72"/>
    </row>
    <row r="2" spans="1:5" ht="13.8" thickBot="1" x14ac:dyDescent="0.3">
      <c r="A2" s="73"/>
      <c r="B2" s="73"/>
      <c r="C2" s="73"/>
      <c r="D2" s="73"/>
    </row>
    <row r="3" spans="1:5" s="1" customFormat="1" ht="31.95" customHeight="1" thickBot="1" x14ac:dyDescent="0.3">
      <c r="A3" s="5" t="s">
        <v>0</v>
      </c>
      <c r="B3" s="5" t="s">
        <v>1</v>
      </c>
      <c r="C3" s="5" t="s">
        <v>2</v>
      </c>
      <c r="D3" s="5" t="s">
        <v>3</v>
      </c>
    </row>
    <row r="4" spans="1:5" ht="27" thickBot="1" x14ac:dyDescent="0.3">
      <c r="A4" s="6">
        <v>6</v>
      </c>
      <c r="B4" s="7" t="s">
        <v>5</v>
      </c>
      <c r="C4" s="6">
        <v>255</v>
      </c>
      <c r="D4" s="8">
        <f t="shared" ref="D4:D23" si="0">C4/$C$25</f>
        <v>0.19101123595505617</v>
      </c>
      <c r="E4" s="2"/>
    </row>
    <row r="5" spans="1:5" ht="27" thickBot="1" x14ac:dyDescent="0.3">
      <c r="A5" s="6">
        <v>10</v>
      </c>
      <c r="B5" s="7" t="s">
        <v>6</v>
      </c>
      <c r="C5" s="6">
        <v>13</v>
      </c>
      <c r="D5" s="8">
        <f t="shared" si="0"/>
        <v>9.7378277153558051E-3</v>
      </c>
      <c r="E5" s="2"/>
    </row>
    <row r="6" spans="1:5" ht="27" thickBot="1" x14ac:dyDescent="0.3">
      <c r="A6" s="6">
        <v>11</v>
      </c>
      <c r="B6" s="7" t="s">
        <v>7</v>
      </c>
      <c r="C6" s="6">
        <v>6</v>
      </c>
      <c r="D6" s="8">
        <f t="shared" si="0"/>
        <v>4.4943820224719105E-3</v>
      </c>
      <c r="E6" s="2"/>
    </row>
    <row r="7" spans="1:5" ht="27" thickBot="1" x14ac:dyDescent="0.3">
      <c r="A7" s="6">
        <v>1</v>
      </c>
      <c r="B7" s="7" t="s">
        <v>8</v>
      </c>
      <c r="C7" s="6">
        <v>25</v>
      </c>
      <c r="D7" s="8">
        <f t="shared" si="0"/>
        <v>1.8726591760299626E-2</v>
      </c>
      <c r="E7" s="2"/>
    </row>
    <row r="8" spans="1:5" ht="15.6" customHeight="1" thickBot="1" x14ac:dyDescent="0.3">
      <c r="A8" s="6">
        <v>5</v>
      </c>
      <c r="B8" s="7" t="s">
        <v>9</v>
      </c>
      <c r="C8" s="6">
        <v>17</v>
      </c>
      <c r="D8" s="8">
        <f t="shared" si="0"/>
        <v>1.2734082397003745E-2</v>
      </c>
      <c r="E8" s="2"/>
    </row>
    <row r="9" spans="1:5" ht="27" thickBot="1" x14ac:dyDescent="0.3">
      <c r="A9" s="6">
        <v>9</v>
      </c>
      <c r="B9" s="7" t="s">
        <v>10</v>
      </c>
      <c r="C9" s="6">
        <v>289</v>
      </c>
      <c r="D9" s="8">
        <f t="shared" si="0"/>
        <v>0.21647940074906366</v>
      </c>
      <c r="E9" s="2"/>
    </row>
    <row r="10" spans="1:5" ht="27" thickBot="1" x14ac:dyDescent="0.3">
      <c r="A10" s="6">
        <v>4</v>
      </c>
      <c r="B10" s="7" t="s">
        <v>11</v>
      </c>
      <c r="C10" s="6">
        <v>11</v>
      </c>
      <c r="D10" s="8">
        <f t="shared" si="0"/>
        <v>8.2397003745318352E-3</v>
      </c>
      <c r="E10" s="2"/>
    </row>
    <row r="11" spans="1:5" ht="27" thickBot="1" x14ac:dyDescent="0.3">
      <c r="A11" s="6">
        <v>21</v>
      </c>
      <c r="B11" s="7" t="s">
        <v>12</v>
      </c>
      <c r="C11" s="6">
        <v>0</v>
      </c>
      <c r="D11" s="8">
        <f t="shared" si="0"/>
        <v>0</v>
      </c>
      <c r="E11" s="2"/>
    </row>
    <row r="12" spans="1:5" s="4" customFormat="1" ht="27" thickBot="1" x14ac:dyDescent="0.3">
      <c r="A12" s="6">
        <v>20</v>
      </c>
      <c r="B12" s="7" t="s">
        <v>13</v>
      </c>
      <c r="C12" s="6">
        <v>2</v>
      </c>
      <c r="D12" s="8">
        <f t="shared" si="0"/>
        <v>1.4981273408239701E-3</v>
      </c>
      <c r="E12" s="2"/>
    </row>
    <row r="13" spans="1:5" ht="27" thickBot="1" x14ac:dyDescent="0.3">
      <c r="A13" s="6">
        <v>7</v>
      </c>
      <c r="B13" s="7" t="s">
        <v>14</v>
      </c>
      <c r="C13" s="6">
        <v>183</v>
      </c>
      <c r="D13" s="8">
        <f t="shared" si="0"/>
        <v>0.13707865168539327</v>
      </c>
      <c r="E13" s="2"/>
    </row>
    <row r="14" spans="1:5" ht="27" thickBot="1" x14ac:dyDescent="0.3">
      <c r="A14" s="6">
        <v>17</v>
      </c>
      <c r="B14" s="7" t="s">
        <v>15</v>
      </c>
      <c r="C14" s="6">
        <v>24</v>
      </c>
      <c r="D14" s="8">
        <f t="shared" si="0"/>
        <v>1.7977528089887642E-2</v>
      </c>
      <c r="E14" s="2"/>
    </row>
    <row r="15" spans="1:5" ht="27" thickBot="1" x14ac:dyDescent="0.3">
      <c r="A15" s="6">
        <v>14</v>
      </c>
      <c r="B15" s="7" t="s">
        <v>16</v>
      </c>
      <c r="C15" s="6">
        <v>61</v>
      </c>
      <c r="D15" s="8">
        <f t="shared" si="0"/>
        <v>4.5692883895131084E-2</v>
      </c>
      <c r="E15" s="2"/>
    </row>
    <row r="16" spans="1:5" ht="27" thickBot="1" x14ac:dyDescent="0.3">
      <c r="A16" s="6">
        <v>13</v>
      </c>
      <c r="B16" s="7" t="s">
        <v>17</v>
      </c>
      <c r="C16" s="6">
        <v>9</v>
      </c>
      <c r="D16" s="8">
        <f t="shared" si="0"/>
        <v>6.7415730337078653E-3</v>
      </c>
      <c r="E16" s="2"/>
    </row>
    <row r="17" spans="1:5" ht="27" thickBot="1" x14ac:dyDescent="0.3">
      <c r="A17" s="6">
        <v>8</v>
      </c>
      <c r="B17" s="7" t="s">
        <v>18</v>
      </c>
      <c r="C17" s="6">
        <v>79</v>
      </c>
      <c r="D17" s="8">
        <f t="shared" si="0"/>
        <v>5.9176029962546818E-2</v>
      </c>
      <c r="E17" s="2"/>
    </row>
    <row r="18" spans="1:5" ht="27" thickBot="1" x14ac:dyDescent="0.3">
      <c r="A18" s="6">
        <v>18</v>
      </c>
      <c r="B18" s="7" t="s">
        <v>19</v>
      </c>
      <c r="C18" s="6">
        <v>7</v>
      </c>
      <c r="D18" s="8">
        <f t="shared" si="0"/>
        <v>5.2434456928838954E-3</v>
      </c>
      <c r="E18" s="2"/>
    </row>
    <row r="19" spans="1:5" ht="27" thickBot="1" x14ac:dyDescent="0.3">
      <c r="A19" s="6">
        <v>12</v>
      </c>
      <c r="B19" s="7" t="s">
        <v>20</v>
      </c>
      <c r="C19" s="6">
        <v>0</v>
      </c>
      <c r="D19" s="8">
        <f t="shared" si="0"/>
        <v>0</v>
      </c>
      <c r="E19" s="2"/>
    </row>
    <row r="20" spans="1:5" ht="27" thickBot="1" x14ac:dyDescent="0.3">
      <c r="A20" s="6">
        <v>3</v>
      </c>
      <c r="B20" s="7" t="s">
        <v>21</v>
      </c>
      <c r="C20" s="6">
        <v>236</v>
      </c>
      <c r="D20" s="8">
        <f t="shared" si="0"/>
        <v>0.17677902621722846</v>
      </c>
      <c r="E20" s="2"/>
    </row>
    <row r="21" spans="1:5" ht="27" thickBot="1" x14ac:dyDescent="0.3">
      <c r="A21" s="6">
        <v>2</v>
      </c>
      <c r="B21" s="7" t="s">
        <v>22</v>
      </c>
      <c r="C21" s="6">
        <v>6</v>
      </c>
      <c r="D21" s="8">
        <f t="shared" si="0"/>
        <v>4.4943820224719105E-3</v>
      </c>
      <c r="E21" s="2"/>
    </row>
    <row r="22" spans="1:5" ht="27" thickBot="1" x14ac:dyDescent="0.3">
      <c r="A22" s="6">
        <v>15</v>
      </c>
      <c r="B22" s="7" t="s">
        <v>4</v>
      </c>
      <c r="C22" s="6">
        <v>91</v>
      </c>
      <c r="D22" s="8">
        <f t="shared" si="0"/>
        <v>6.8164794007490634E-2</v>
      </c>
      <c r="E22" s="2"/>
    </row>
    <row r="23" spans="1:5" ht="27" thickBot="1" x14ac:dyDescent="0.3">
      <c r="A23" s="6">
        <v>19</v>
      </c>
      <c r="B23" s="7" t="s">
        <v>23</v>
      </c>
      <c r="C23" s="6">
        <v>8</v>
      </c>
      <c r="D23" s="8">
        <f t="shared" si="0"/>
        <v>5.9925093632958804E-3</v>
      </c>
      <c r="E23" s="2"/>
    </row>
    <row r="24" spans="1:5" ht="29.25" customHeight="1" thickBot="1" x14ac:dyDescent="0.3">
      <c r="A24" s="6">
        <v>16</v>
      </c>
      <c r="B24" s="7" t="s">
        <v>24</v>
      </c>
      <c r="C24" s="6">
        <v>13</v>
      </c>
      <c r="D24" s="8">
        <f>C24/$C$25</f>
        <v>9.7378277153558051E-3</v>
      </c>
      <c r="E24" s="2"/>
    </row>
    <row r="25" spans="1:5" s="4" customFormat="1" ht="19.95" customHeight="1" thickBot="1" x14ac:dyDescent="0.3">
      <c r="A25" s="6"/>
      <c r="B25" s="6"/>
      <c r="C25" s="70">
        <f>SUM(C4:C24)</f>
        <v>1335</v>
      </c>
      <c r="D25" s="9">
        <f>SUM(D4:D24)</f>
        <v>0.99999999999999989</v>
      </c>
    </row>
  </sheetData>
  <mergeCells count="1">
    <mergeCell ref="A1:D2"/>
  </mergeCells>
  <phoneticPr fontId="0" type="noConversion"/>
  <printOptions horizontalCentered="1"/>
  <pageMargins left="0" right="0" top="0.19685039370078741" bottom="0.19685039370078741" header="0" footer="0"/>
  <pageSetup paperSize="9" orientation="landscape" r:id="rId1"/>
  <headerFooter alignWithMargins="0">
    <oddHeader>&amp;R&amp;P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activeCell="D20" sqref="D20"/>
    </sheetView>
  </sheetViews>
  <sheetFormatPr defaultRowHeight="13.2" x14ac:dyDescent="0.25"/>
  <cols>
    <col min="1" max="1" width="21.54296875" style="75" customWidth="1"/>
    <col min="2" max="2" width="15.26953125" style="75" customWidth="1"/>
    <col min="3" max="3" width="20.90625" style="75" customWidth="1"/>
    <col min="4" max="4" width="10.7265625" style="75" customWidth="1"/>
    <col min="5" max="5" width="8.54296875" style="75" customWidth="1"/>
    <col min="6" max="256" width="8.7265625" style="75"/>
    <col min="257" max="257" width="21.54296875" style="75" customWidth="1"/>
    <col min="258" max="258" width="15.26953125" style="75" customWidth="1"/>
    <col min="259" max="259" width="20.90625" style="75" customWidth="1"/>
    <col min="260" max="260" width="10.7265625" style="75" customWidth="1"/>
    <col min="261" max="261" width="8.54296875" style="75" customWidth="1"/>
    <col min="262" max="512" width="8.7265625" style="75"/>
    <col min="513" max="513" width="21.54296875" style="75" customWidth="1"/>
    <col min="514" max="514" width="15.26953125" style="75" customWidth="1"/>
    <col min="515" max="515" width="20.90625" style="75" customWidth="1"/>
    <col min="516" max="516" width="10.7265625" style="75" customWidth="1"/>
    <col min="517" max="517" width="8.54296875" style="75" customWidth="1"/>
    <col min="518" max="768" width="8.7265625" style="75"/>
    <col min="769" max="769" width="21.54296875" style="75" customWidth="1"/>
    <col min="770" max="770" width="15.26953125" style="75" customWidth="1"/>
    <col min="771" max="771" width="20.90625" style="75" customWidth="1"/>
    <col min="772" max="772" width="10.7265625" style="75" customWidth="1"/>
    <col min="773" max="773" width="8.54296875" style="75" customWidth="1"/>
    <col min="774" max="1024" width="8.7265625" style="75"/>
    <col min="1025" max="1025" width="21.54296875" style="75" customWidth="1"/>
    <col min="1026" max="1026" width="15.26953125" style="75" customWidth="1"/>
    <col min="1027" max="1027" width="20.90625" style="75" customWidth="1"/>
    <col min="1028" max="1028" width="10.7265625" style="75" customWidth="1"/>
    <col min="1029" max="1029" width="8.54296875" style="75" customWidth="1"/>
    <col min="1030" max="1280" width="8.7265625" style="75"/>
    <col min="1281" max="1281" width="21.54296875" style="75" customWidth="1"/>
    <col min="1282" max="1282" width="15.26953125" style="75" customWidth="1"/>
    <col min="1283" max="1283" width="20.90625" style="75" customWidth="1"/>
    <col min="1284" max="1284" width="10.7265625" style="75" customWidth="1"/>
    <col min="1285" max="1285" width="8.54296875" style="75" customWidth="1"/>
    <col min="1286" max="1536" width="8.7265625" style="75"/>
    <col min="1537" max="1537" width="21.54296875" style="75" customWidth="1"/>
    <col min="1538" max="1538" width="15.26953125" style="75" customWidth="1"/>
    <col min="1539" max="1539" width="20.90625" style="75" customWidth="1"/>
    <col min="1540" max="1540" width="10.7265625" style="75" customWidth="1"/>
    <col min="1541" max="1541" width="8.54296875" style="75" customWidth="1"/>
    <col min="1542" max="1792" width="8.7265625" style="75"/>
    <col min="1793" max="1793" width="21.54296875" style="75" customWidth="1"/>
    <col min="1794" max="1794" width="15.26953125" style="75" customWidth="1"/>
    <col min="1795" max="1795" width="20.90625" style="75" customWidth="1"/>
    <col min="1796" max="1796" width="10.7265625" style="75" customWidth="1"/>
    <col min="1797" max="1797" width="8.54296875" style="75" customWidth="1"/>
    <col min="1798" max="2048" width="8.7265625" style="75"/>
    <col min="2049" max="2049" width="21.54296875" style="75" customWidth="1"/>
    <col min="2050" max="2050" width="15.26953125" style="75" customWidth="1"/>
    <col min="2051" max="2051" width="20.90625" style="75" customWidth="1"/>
    <col min="2052" max="2052" width="10.7265625" style="75" customWidth="1"/>
    <col min="2053" max="2053" width="8.54296875" style="75" customWidth="1"/>
    <col min="2054" max="2304" width="8.7265625" style="75"/>
    <col min="2305" max="2305" width="21.54296875" style="75" customWidth="1"/>
    <col min="2306" max="2306" width="15.26953125" style="75" customWidth="1"/>
    <col min="2307" max="2307" width="20.90625" style="75" customWidth="1"/>
    <col min="2308" max="2308" width="10.7265625" style="75" customWidth="1"/>
    <col min="2309" max="2309" width="8.54296875" style="75" customWidth="1"/>
    <col min="2310" max="2560" width="8.7265625" style="75"/>
    <col min="2561" max="2561" width="21.54296875" style="75" customWidth="1"/>
    <col min="2562" max="2562" width="15.26953125" style="75" customWidth="1"/>
    <col min="2563" max="2563" width="20.90625" style="75" customWidth="1"/>
    <col min="2564" max="2564" width="10.7265625" style="75" customWidth="1"/>
    <col min="2565" max="2565" width="8.54296875" style="75" customWidth="1"/>
    <col min="2566" max="2816" width="8.7265625" style="75"/>
    <col min="2817" max="2817" width="21.54296875" style="75" customWidth="1"/>
    <col min="2818" max="2818" width="15.26953125" style="75" customWidth="1"/>
    <col min="2819" max="2819" width="20.90625" style="75" customWidth="1"/>
    <col min="2820" max="2820" width="10.7265625" style="75" customWidth="1"/>
    <col min="2821" max="2821" width="8.54296875" style="75" customWidth="1"/>
    <col min="2822" max="3072" width="8.7265625" style="75"/>
    <col min="3073" max="3073" width="21.54296875" style="75" customWidth="1"/>
    <col min="3074" max="3074" width="15.26953125" style="75" customWidth="1"/>
    <col min="3075" max="3075" width="20.90625" style="75" customWidth="1"/>
    <col min="3076" max="3076" width="10.7265625" style="75" customWidth="1"/>
    <col min="3077" max="3077" width="8.54296875" style="75" customWidth="1"/>
    <col min="3078" max="3328" width="8.7265625" style="75"/>
    <col min="3329" max="3329" width="21.54296875" style="75" customWidth="1"/>
    <col min="3330" max="3330" width="15.26953125" style="75" customWidth="1"/>
    <col min="3331" max="3331" width="20.90625" style="75" customWidth="1"/>
    <col min="3332" max="3332" width="10.7265625" style="75" customWidth="1"/>
    <col min="3333" max="3333" width="8.54296875" style="75" customWidth="1"/>
    <col min="3334" max="3584" width="8.7265625" style="75"/>
    <col min="3585" max="3585" width="21.54296875" style="75" customWidth="1"/>
    <col min="3586" max="3586" width="15.26953125" style="75" customWidth="1"/>
    <col min="3587" max="3587" width="20.90625" style="75" customWidth="1"/>
    <col min="3588" max="3588" width="10.7265625" style="75" customWidth="1"/>
    <col min="3589" max="3589" width="8.54296875" style="75" customWidth="1"/>
    <col min="3590" max="3840" width="8.7265625" style="75"/>
    <col min="3841" max="3841" width="21.54296875" style="75" customWidth="1"/>
    <col min="3842" max="3842" width="15.26953125" style="75" customWidth="1"/>
    <col min="3843" max="3843" width="20.90625" style="75" customWidth="1"/>
    <col min="3844" max="3844" width="10.7265625" style="75" customWidth="1"/>
    <col min="3845" max="3845" width="8.54296875" style="75" customWidth="1"/>
    <col min="3846" max="4096" width="8.7265625" style="75"/>
    <col min="4097" max="4097" width="21.54296875" style="75" customWidth="1"/>
    <col min="4098" max="4098" width="15.26953125" style="75" customWidth="1"/>
    <col min="4099" max="4099" width="20.90625" style="75" customWidth="1"/>
    <col min="4100" max="4100" width="10.7265625" style="75" customWidth="1"/>
    <col min="4101" max="4101" width="8.54296875" style="75" customWidth="1"/>
    <col min="4102" max="4352" width="8.7265625" style="75"/>
    <col min="4353" max="4353" width="21.54296875" style="75" customWidth="1"/>
    <col min="4354" max="4354" width="15.26953125" style="75" customWidth="1"/>
    <col min="4355" max="4355" width="20.90625" style="75" customWidth="1"/>
    <col min="4356" max="4356" width="10.7265625" style="75" customWidth="1"/>
    <col min="4357" max="4357" width="8.54296875" style="75" customWidth="1"/>
    <col min="4358" max="4608" width="8.7265625" style="75"/>
    <col min="4609" max="4609" width="21.54296875" style="75" customWidth="1"/>
    <col min="4610" max="4610" width="15.26953125" style="75" customWidth="1"/>
    <col min="4611" max="4611" width="20.90625" style="75" customWidth="1"/>
    <col min="4612" max="4612" width="10.7265625" style="75" customWidth="1"/>
    <col min="4613" max="4613" width="8.54296875" style="75" customWidth="1"/>
    <col min="4614" max="4864" width="8.7265625" style="75"/>
    <col min="4865" max="4865" width="21.54296875" style="75" customWidth="1"/>
    <col min="4866" max="4866" width="15.26953125" style="75" customWidth="1"/>
    <col min="4867" max="4867" width="20.90625" style="75" customWidth="1"/>
    <col min="4868" max="4868" width="10.7265625" style="75" customWidth="1"/>
    <col min="4869" max="4869" width="8.54296875" style="75" customWidth="1"/>
    <col min="4870" max="5120" width="8.7265625" style="75"/>
    <col min="5121" max="5121" width="21.54296875" style="75" customWidth="1"/>
    <col min="5122" max="5122" width="15.26953125" style="75" customWidth="1"/>
    <col min="5123" max="5123" width="20.90625" style="75" customWidth="1"/>
    <col min="5124" max="5124" width="10.7265625" style="75" customWidth="1"/>
    <col min="5125" max="5125" width="8.54296875" style="75" customWidth="1"/>
    <col min="5126" max="5376" width="8.7265625" style="75"/>
    <col min="5377" max="5377" width="21.54296875" style="75" customWidth="1"/>
    <col min="5378" max="5378" width="15.26953125" style="75" customWidth="1"/>
    <col min="5379" max="5379" width="20.90625" style="75" customWidth="1"/>
    <col min="5380" max="5380" width="10.7265625" style="75" customWidth="1"/>
    <col min="5381" max="5381" width="8.54296875" style="75" customWidth="1"/>
    <col min="5382" max="5632" width="8.7265625" style="75"/>
    <col min="5633" max="5633" width="21.54296875" style="75" customWidth="1"/>
    <col min="5634" max="5634" width="15.26953125" style="75" customWidth="1"/>
    <col min="5635" max="5635" width="20.90625" style="75" customWidth="1"/>
    <col min="5636" max="5636" width="10.7265625" style="75" customWidth="1"/>
    <col min="5637" max="5637" width="8.54296875" style="75" customWidth="1"/>
    <col min="5638" max="5888" width="8.7265625" style="75"/>
    <col min="5889" max="5889" width="21.54296875" style="75" customWidth="1"/>
    <col min="5890" max="5890" width="15.26953125" style="75" customWidth="1"/>
    <col min="5891" max="5891" width="20.90625" style="75" customWidth="1"/>
    <col min="5892" max="5892" width="10.7265625" style="75" customWidth="1"/>
    <col min="5893" max="5893" width="8.54296875" style="75" customWidth="1"/>
    <col min="5894" max="6144" width="8.7265625" style="75"/>
    <col min="6145" max="6145" width="21.54296875" style="75" customWidth="1"/>
    <col min="6146" max="6146" width="15.26953125" style="75" customWidth="1"/>
    <col min="6147" max="6147" width="20.90625" style="75" customWidth="1"/>
    <col min="6148" max="6148" width="10.7265625" style="75" customWidth="1"/>
    <col min="6149" max="6149" width="8.54296875" style="75" customWidth="1"/>
    <col min="6150" max="6400" width="8.7265625" style="75"/>
    <col min="6401" max="6401" width="21.54296875" style="75" customWidth="1"/>
    <col min="6402" max="6402" width="15.26953125" style="75" customWidth="1"/>
    <col min="6403" max="6403" width="20.90625" style="75" customWidth="1"/>
    <col min="6404" max="6404" width="10.7265625" style="75" customWidth="1"/>
    <col min="6405" max="6405" width="8.54296875" style="75" customWidth="1"/>
    <col min="6406" max="6656" width="8.7265625" style="75"/>
    <col min="6657" max="6657" width="21.54296875" style="75" customWidth="1"/>
    <col min="6658" max="6658" width="15.26953125" style="75" customWidth="1"/>
    <col min="6659" max="6659" width="20.90625" style="75" customWidth="1"/>
    <col min="6660" max="6660" width="10.7265625" style="75" customWidth="1"/>
    <col min="6661" max="6661" width="8.54296875" style="75" customWidth="1"/>
    <col min="6662" max="6912" width="8.7265625" style="75"/>
    <col min="6913" max="6913" width="21.54296875" style="75" customWidth="1"/>
    <col min="6914" max="6914" width="15.26953125" style="75" customWidth="1"/>
    <col min="6915" max="6915" width="20.90625" style="75" customWidth="1"/>
    <col min="6916" max="6916" width="10.7265625" style="75" customWidth="1"/>
    <col min="6917" max="6917" width="8.54296875" style="75" customWidth="1"/>
    <col min="6918" max="7168" width="8.7265625" style="75"/>
    <col min="7169" max="7169" width="21.54296875" style="75" customWidth="1"/>
    <col min="7170" max="7170" width="15.26953125" style="75" customWidth="1"/>
    <col min="7171" max="7171" width="20.90625" style="75" customWidth="1"/>
    <col min="7172" max="7172" width="10.7265625" style="75" customWidth="1"/>
    <col min="7173" max="7173" width="8.54296875" style="75" customWidth="1"/>
    <col min="7174" max="7424" width="8.7265625" style="75"/>
    <col min="7425" max="7425" width="21.54296875" style="75" customWidth="1"/>
    <col min="7426" max="7426" width="15.26953125" style="75" customWidth="1"/>
    <col min="7427" max="7427" width="20.90625" style="75" customWidth="1"/>
    <col min="7428" max="7428" width="10.7265625" style="75" customWidth="1"/>
    <col min="7429" max="7429" width="8.54296875" style="75" customWidth="1"/>
    <col min="7430" max="7680" width="8.7265625" style="75"/>
    <col min="7681" max="7681" width="21.54296875" style="75" customWidth="1"/>
    <col min="7682" max="7682" width="15.26953125" style="75" customWidth="1"/>
    <col min="7683" max="7683" width="20.90625" style="75" customWidth="1"/>
    <col min="7684" max="7684" width="10.7265625" style="75" customWidth="1"/>
    <col min="7685" max="7685" width="8.54296875" style="75" customWidth="1"/>
    <col min="7686" max="7936" width="8.7265625" style="75"/>
    <col min="7937" max="7937" width="21.54296875" style="75" customWidth="1"/>
    <col min="7938" max="7938" width="15.26953125" style="75" customWidth="1"/>
    <col min="7939" max="7939" width="20.90625" style="75" customWidth="1"/>
    <col min="7940" max="7940" width="10.7265625" style="75" customWidth="1"/>
    <col min="7941" max="7941" width="8.54296875" style="75" customWidth="1"/>
    <col min="7942" max="8192" width="8.7265625" style="75"/>
    <col min="8193" max="8193" width="21.54296875" style="75" customWidth="1"/>
    <col min="8194" max="8194" width="15.26953125" style="75" customWidth="1"/>
    <col min="8195" max="8195" width="20.90625" style="75" customWidth="1"/>
    <col min="8196" max="8196" width="10.7265625" style="75" customWidth="1"/>
    <col min="8197" max="8197" width="8.54296875" style="75" customWidth="1"/>
    <col min="8198" max="8448" width="8.7265625" style="75"/>
    <col min="8449" max="8449" width="21.54296875" style="75" customWidth="1"/>
    <col min="8450" max="8450" width="15.26953125" style="75" customWidth="1"/>
    <col min="8451" max="8451" width="20.90625" style="75" customWidth="1"/>
    <col min="8452" max="8452" width="10.7265625" style="75" customWidth="1"/>
    <col min="8453" max="8453" width="8.54296875" style="75" customWidth="1"/>
    <col min="8454" max="8704" width="8.7265625" style="75"/>
    <col min="8705" max="8705" width="21.54296875" style="75" customWidth="1"/>
    <col min="8706" max="8706" width="15.26953125" style="75" customWidth="1"/>
    <col min="8707" max="8707" width="20.90625" style="75" customWidth="1"/>
    <col min="8708" max="8708" width="10.7265625" style="75" customWidth="1"/>
    <col min="8709" max="8709" width="8.54296875" style="75" customWidth="1"/>
    <col min="8710" max="8960" width="8.7265625" style="75"/>
    <col min="8961" max="8961" width="21.54296875" style="75" customWidth="1"/>
    <col min="8962" max="8962" width="15.26953125" style="75" customWidth="1"/>
    <col min="8963" max="8963" width="20.90625" style="75" customWidth="1"/>
    <col min="8964" max="8964" width="10.7265625" style="75" customWidth="1"/>
    <col min="8965" max="8965" width="8.54296875" style="75" customWidth="1"/>
    <col min="8966" max="9216" width="8.7265625" style="75"/>
    <col min="9217" max="9217" width="21.54296875" style="75" customWidth="1"/>
    <col min="9218" max="9218" width="15.26953125" style="75" customWidth="1"/>
    <col min="9219" max="9219" width="20.90625" style="75" customWidth="1"/>
    <col min="9220" max="9220" width="10.7265625" style="75" customWidth="1"/>
    <col min="9221" max="9221" width="8.54296875" style="75" customWidth="1"/>
    <col min="9222" max="9472" width="8.7265625" style="75"/>
    <col min="9473" max="9473" width="21.54296875" style="75" customWidth="1"/>
    <col min="9474" max="9474" width="15.26953125" style="75" customWidth="1"/>
    <col min="9475" max="9475" width="20.90625" style="75" customWidth="1"/>
    <col min="9476" max="9476" width="10.7265625" style="75" customWidth="1"/>
    <col min="9477" max="9477" width="8.54296875" style="75" customWidth="1"/>
    <col min="9478" max="9728" width="8.7265625" style="75"/>
    <col min="9729" max="9729" width="21.54296875" style="75" customWidth="1"/>
    <col min="9730" max="9730" width="15.26953125" style="75" customWidth="1"/>
    <col min="9731" max="9731" width="20.90625" style="75" customWidth="1"/>
    <col min="9732" max="9732" width="10.7265625" style="75" customWidth="1"/>
    <col min="9733" max="9733" width="8.54296875" style="75" customWidth="1"/>
    <col min="9734" max="9984" width="8.7265625" style="75"/>
    <col min="9985" max="9985" width="21.54296875" style="75" customWidth="1"/>
    <col min="9986" max="9986" width="15.26953125" style="75" customWidth="1"/>
    <col min="9987" max="9987" width="20.90625" style="75" customWidth="1"/>
    <col min="9988" max="9988" width="10.7265625" style="75" customWidth="1"/>
    <col min="9989" max="9989" width="8.54296875" style="75" customWidth="1"/>
    <col min="9990" max="10240" width="8.7265625" style="75"/>
    <col min="10241" max="10241" width="21.54296875" style="75" customWidth="1"/>
    <col min="10242" max="10242" width="15.26953125" style="75" customWidth="1"/>
    <col min="10243" max="10243" width="20.90625" style="75" customWidth="1"/>
    <col min="10244" max="10244" width="10.7265625" style="75" customWidth="1"/>
    <col min="10245" max="10245" width="8.54296875" style="75" customWidth="1"/>
    <col min="10246" max="10496" width="8.7265625" style="75"/>
    <col min="10497" max="10497" width="21.54296875" style="75" customWidth="1"/>
    <col min="10498" max="10498" width="15.26953125" style="75" customWidth="1"/>
    <col min="10499" max="10499" width="20.90625" style="75" customWidth="1"/>
    <col min="10500" max="10500" width="10.7265625" style="75" customWidth="1"/>
    <col min="10501" max="10501" width="8.54296875" style="75" customWidth="1"/>
    <col min="10502" max="10752" width="8.7265625" style="75"/>
    <col min="10753" max="10753" width="21.54296875" style="75" customWidth="1"/>
    <col min="10754" max="10754" width="15.26953125" style="75" customWidth="1"/>
    <col min="10755" max="10755" width="20.90625" style="75" customWidth="1"/>
    <col min="10756" max="10756" width="10.7265625" style="75" customWidth="1"/>
    <col min="10757" max="10757" width="8.54296875" style="75" customWidth="1"/>
    <col min="10758" max="11008" width="8.7265625" style="75"/>
    <col min="11009" max="11009" width="21.54296875" style="75" customWidth="1"/>
    <col min="11010" max="11010" width="15.26953125" style="75" customWidth="1"/>
    <col min="11011" max="11011" width="20.90625" style="75" customWidth="1"/>
    <col min="11012" max="11012" width="10.7265625" style="75" customWidth="1"/>
    <col min="11013" max="11013" width="8.54296875" style="75" customWidth="1"/>
    <col min="11014" max="11264" width="8.7265625" style="75"/>
    <col min="11265" max="11265" width="21.54296875" style="75" customWidth="1"/>
    <col min="11266" max="11266" width="15.26953125" style="75" customWidth="1"/>
    <col min="11267" max="11267" width="20.90625" style="75" customWidth="1"/>
    <col min="11268" max="11268" width="10.7265625" style="75" customWidth="1"/>
    <col min="11269" max="11269" width="8.54296875" style="75" customWidth="1"/>
    <col min="11270" max="11520" width="8.7265625" style="75"/>
    <col min="11521" max="11521" width="21.54296875" style="75" customWidth="1"/>
    <col min="11522" max="11522" width="15.26953125" style="75" customWidth="1"/>
    <col min="11523" max="11523" width="20.90625" style="75" customWidth="1"/>
    <col min="11524" max="11524" width="10.7265625" style="75" customWidth="1"/>
    <col min="11525" max="11525" width="8.54296875" style="75" customWidth="1"/>
    <col min="11526" max="11776" width="8.7265625" style="75"/>
    <col min="11777" max="11777" width="21.54296875" style="75" customWidth="1"/>
    <col min="11778" max="11778" width="15.26953125" style="75" customWidth="1"/>
    <col min="11779" max="11779" width="20.90625" style="75" customWidth="1"/>
    <col min="11780" max="11780" width="10.7265625" style="75" customWidth="1"/>
    <col min="11781" max="11781" width="8.54296875" style="75" customWidth="1"/>
    <col min="11782" max="12032" width="8.7265625" style="75"/>
    <col min="12033" max="12033" width="21.54296875" style="75" customWidth="1"/>
    <col min="12034" max="12034" width="15.26953125" style="75" customWidth="1"/>
    <col min="12035" max="12035" width="20.90625" style="75" customWidth="1"/>
    <col min="12036" max="12036" width="10.7265625" style="75" customWidth="1"/>
    <col min="12037" max="12037" width="8.54296875" style="75" customWidth="1"/>
    <col min="12038" max="12288" width="8.7265625" style="75"/>
    <col min="12289" max="12289" width="21.54296875" style="75" customWidth="1"/>
    <col min="12290" max="12290" width="15.26953125" style="75" customWidth="1"/>
    <col min="12291" max="12291" width="20.90625" style="75" customWidth="1"/>
    <col min="12292" max="12292" width="10.7265625" style="75" customWidth="1"/>
    <col min="12293" max="12293" width="8.54296875" style="75" customWidth="1"/>
    <col min="12294" max="12544" width="8.7265625" style="75"/>
    <col min="12545" max="12545" width="21.54296875" style="75" customWidth="1"/>
    <col min="12546" max="12546" width="15.26953125" style="75" customWidth="1"/>
    <col min="12547" max="12547" width="20.90625" style="75" customWidth="1"/>
    <col min="12548" max="12548" width="10.7265625" style="75" customWidth="1"/>
    <col min="12549" max="12549" width="8.54296875" style="75" customWidth="1"/>
    <col min="12550" max="12800" width="8.7265625" style="75"/>
    <col min="12801" max="12801" width="21.54296875" style="75" customWidth="1"/>
    <col min="12802" max="12802" width="15.26953125" style="75" customWidth="1"/>
    <col min="12803" max="12803" width="20.90625" style="75" customWidth="1"/>
    <col min="12804" max="12804" width="10.7265625" style="75" customWidth="1"/>
    <col min="12805" max="12805" width="8.54296875" style="75" customWidth="1"/>
    <col min="12806" max="13056" width="8.7265625" style="75"/>
    <col min="13057" max="13057" width="21.54296875" style="75" customWidth="1"/>
    <col min="13058" max="13058" width="15.26953125" style="75" customWidth="1"/>
    <col min="13059" max="13059" width="20.90625" style="75" customWidth="1"/>
    <col min="13060" max="13060" width="10.7265625" style="75" customWidth="1"/>
    <col min="13061" max="13061" width="8.54296875" style="75" customWidth="1"/>
    <col min="13062" max="13312" width="8.7265625" style="75"/>
    <col min="13313" max="13313" width="21.54296875" style="75" customWidth="1"/>
    <col min="13314" max="13314" width="15.26953125" style="75" customWidth="1"/>
    <col min="13315" max="13315" width="20.90625" style="75" customWidth="1"/>
    <col min="13316" max="13316" width="10.7265625" style="75" customWidth="1"/>
    <col min="13317" max="13317" width="8.54296875" style="75" customWidth="1"/>
    <col min="13318" max="13568" width="8.7265625" style="75"/>
    <col min="13569" max="13569" width="21.54296875" style="75" customWidth="1"/>
    <col min="13570" max="13570" width="15.26953125" style="75" customWidth="1"/>
    <col min="13571" max="13571" width="20.90625" style="75" customWidth="1"/>
    <col min="13572" max="13572" width="10.7265625" style="75" customWidth="1"/>
    <col min="13573" max="13573" width="8.54296875" style="75" customWidth="1"/>
    <col min="13574" max="13824" width="8.7265625" style="75"/>
    <col min="13825" max="13825" width="21.54296875" style="75" customWidth="1"/>
    <col min="13826" max="13826" width="15.26953125" style="75" customWidth="1"/>
    <col min="13827" max="13827" width="20.90625" style="75" customWidth="1"/>
    <col min="13828" max="13828" width="10.7265625" style="75" customWidth="1"/>
    <col min="13829" max="13829" width="8.54296875" style="75" customWidth="1"/>
    <col min="13830" max="14080" width="8.7265625" style="75"/>
    <col min="14081" max="14081" width="21.54296875" style="75" customWidth="1"/>
    <col min="14082" max="14082" width="15.26953125" style="75" customWidth="1"/>
    <col min="14083" max="14083" width="20.90625" style="75" customWidth="1"/>
    <col min="14084" max="14084" width="10.7265625" style="75" customWidth="1"/>
    <col min="14085" max="14085" width="8.54296875" style="75" customWidth="1"/>
    <col min="14086" max="14336" width="8.7265625" style="75"/>
    <col min="14337" max="14337" width="21.54296875" style="75" customWidth="1"/>
    <col min="14338" max="14338" width="15.26953125" style="75" customWidth="1"/>
    <col min="14339" max="14339" width="20.90625" style="75" customWidth="1"/>
    <col min="14340" max="14340" width="10.7265625" style="75" customWidth="1"/>
    <col min="14341" max="14341" width="8.54296875" style="75" customWidth="1"/>
    <col min="14342" max="14592" width="8.7265625" style="75"/>
    <col min="14593" max="14593" width="21.54296875" style="75" customWidth="1"/>
    <col min="14594" max="14594" width="15.26953125" style="75" customWidth="1"/>
    <col min="14595" max="14595" width="20.90625" style="75" customWidth="1"/>
    <col min="14596" max="14596" width="10.7265625" style="75" customWidth="1"/>
    <col min="14597" max="14597" width="8.54296875" style="75" customWidth="1"/>
    <col min="14598" max="14848" width="8.7265625" style="75"/>
    <col min="14849" max="14849" width="21.54296875" style="75" customWidth="1"/>
    <col min="14850" max="14850" width="15.26953125" style="75" customWidth="1"/>
    <col min="14851" max="14851" width="20.90625" style="75" customWidth="1"/>
    <col min="14852" max="14852" width="10.7265625" style="75" customWidth="1"/>
    <col min="14853" max="14853" width="8.54296875" style="75" customWidth="1"/>
    <col min="14854" max="15104" width="8.7265625" style="75"/>
    <col min="15105" max="15105" width="21.54296875" style="75" customWidth="1"/>
    <col min="15106" max="15106" width="15.26953125" style="75" customWidth="1"/>
    <col min="15107" max="15107" width="20.90625" style="75" customWidth="1"/>
    <col min="15108" max="15108" width="10.7265625" style="75" customWidth="1"/>
    <col min="15109" max="15109" width="8.54296875" style="75" customWidth="1"/>
    <col min="15110" max="15360" width="8.7265625" style="75"/>
    <col min="15361" max="15361" width="21.54296875" style="75" customWidth="1"/>
    <col min="15362" max="15362" width="15.26953125" style="75" customWidth="1"/>
    <col min="15363" max="15363" width="20.90625" style="75" customWidth="1"/>
    <col min="15364" max="15364" width="10.7265625" style="75" customWidth="1"/>
    <col min="15365" max="15365" width="8.54296875" style="75" customWidth="1"/>
    <col min="15366" max="15616" width="8.7265625" style="75"/>
    <col min="15617" max="15617" width="21.54296875" style="75" customWidth="1"/>
    <col min="15618" max="15618" width="15.26953125" style="75" customWidth="1"/>
    <col min="15619" max="15619" width="20.90625" style="75" customWidth="1"/>
    <col min="15620" max="15620" width="10.7265625" style="75" customWidth="1"/>
    <col min="15621" max="15621" width="8.54296875" style="75" customWidth="1"/>
    <col min="15622" max="15872" width="8.7265625" style="75"/>
    <col min="15873" max="15873" width="21.54296875" style="75" customWidth="1"/>
    <col min="15874" max="15874" width="15.26953125" style="75" customWidth="1"/>
    <col min="15875" max="15875" width="20.90625" style="75" customWidth="1"/>
    <col min="15876" max="15876" width="10.7265625" style="75" customWidth="1"/>
    <col min="15877" max="15877" width="8.54296875" style="75" customWidth="1"/>
    <col min="15878" max="16128" width="8.7265625" style="75"/>
    <col min="16129" max="16129" width="21.54296875" style="75" customWidth="1"/>
    <col min="16130" max="16130" width="15.26953125" style="75" customWidth="1"/>
    <col min="16131" max="16131" width="20.90625" style="75" customWidth="1"/>
    <col min="16132" max="16132" width="10.7265625" style="75" customWidth="1"/>
    <col min="16133" max="16133" width="8.54296875" style="75" customWidth="1"/>
    <col min="16134" max="16384" width="8.7265625" style="75"/>
  </cols>
  <sheetData>
    <row r="1" spans="1:3" customFormat="1" ht="15.6" x14ac:dyDescent="0.25">
      <c r="A1" s="83" t="s">
        <v>158</v>
      </c>
      <c r="B1" s="83"/>
      <c r="C1" s="83"/>
    </row>
    <row r="2" spans="1:3" ht="25.2" customHeight="1" x14ac:dyDescent="0.25">
      <c r="A2" s="74" t="s">
        <v>29</v>
      </c>
      <c r="B2" s="74" t="s">
        <v>153</v>
      </c>
      <c r="C2" s="74" t="s">
        <v>154</v>
      </c>
    </row>
    <row r="3" spans="1:3" ht="20.399999999999999" customHeight="1" x14ac:dyDescent="0.25">
      <c r="A3" s="76" t="s">
        <v>155</v>
      </c>
      <c r="B3" s="77">
        <v>561</v>
      </c>
      <c r="C3" s="78">
        <f>B3/B8</f>
        <v>0.42022471910112358</v>
      </c>
    </row>
    <row r="4" spans="1:3" ht="13.8" x14ac:dyDescent="0.25">
      <c r="A4" s="79" t="s">
        <v>156</v>
      </c>
      <c r="B4" s="77">
        <v>302</v>
      </c>
      <c r="C4" s="78">
        <f>B4/B8</f>
        <v>0.22621722846441947</v>
      </c>
    </row>
    <row r="5" spans="1:3" ht="13.8" x14ac:dyDescent="0.25">
      <c r="A5" s="79" t="s">
        <v>39</v>
      </c>
      <c r="B5" s="77">
        <v>160</v>
      </c>
      <c r="C5" s="78">
        <f>B5/B8</f>
        <v>0.1198501872659176</v>
      </c>
    </row>
    <row r="6" spans="1:3" ht="13.8" x14ac:dyDescent="0.25">
      <c r="A6" s="79" t="s">
        <v>38</v>
      </c>
      <c r="B6" s="77">
        <v>263</v>
      </c>
      <c r="C6" s="78">
        <f>B6/B8</f>
        <v>0.19700374531835205</v>
      </c>
    </row>
    <row r="7" spans="1:3" ht="13.8" x14ac:dyDescent="0.25">
      <c r="A7" s="79" t="s">
        <v>40</v>
      </c>
      <c r="B7" s="77">
        <v>49</v>
      </c>
      <c r="C7" s="78">
        <f>B7/B8</f>
        <v>3.6704119850187268E-2</v>
      </c>
    </row>
    <row r="8" spans="1:3" ht="24.6" customHeight="1" x14ac:dyDescent="0.25">
      <c r="A8" s="80" t="s">
        <v>157</v>
      </c>
      <c r="B8" s="81">
        <f>SUM(B3:B7)</f>
        <v>1335</v>
      </c>
      <c r="C8" s="82">
        <f>SUM(C3:C7)</f>
        <v>1</v>
      </c>
    </row>
  </sheetData>
  <mergeCells count="1">
    <mergeCell ref="A1:C1"/>
  </mergeCells>
  <pageMargins left="0.75" right="0.75" top="1" bottom="1" header="0.5" footer="0.5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3</vt:i4>
      </vt:variant>
      <vt:variant>
        <vt:lpstr>Charts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2022 Αριθμ. Ατυχ. Table</vt:lpstr>
      <vt:lpstr>Values of Chart-Table</vt:lpstr>
      <vt:lpstr>Values of Graph-Table</vt:lpstr>
      <vt:lpstr>2022 Chart - Ανά Οικ. Δραστ.</vt:lpstr>
      <vt:lpstr>2022 Graph - Ανά Αιτία </vt:lpstr>
      <vt:lpstr>'2022 Αριθμ. Ατυχ. Table'!Print_Area</vt:lpstr>
      <vt:lpstr>'Values of Chart-Table'!Print_Area</vt:lpstr>
      <vt:lpstr>'2022 Αριθμ. Ατυχ. Table'!Print_Titles</vt:lpstr>
      <vt:lpstr>'Values of Chart-Table'!Print_Titles</vt:lpstr>
    </vt:vector>
  </TitlesOfParts>
  <Company>factory placement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Demos Demosthenous</dc:creator>
  <cp:lastModifiedBy>Tsekme  Eleni</cp:lastModifiedBy>
  <cp:lastPrinted>2022-01-19T10:53:09Z</cp:lastPrinted>
  <dcterms:created xsi:type="dcterms:W3CDTF">2001-07-11T11:13:26Z</dcterms:created>
  <dcterms:modified xsi:type="dcterms:W3CDTF">2023-12-05T11:12:32Z</dcterms:modified>
</cp:coreProperties>
</file>