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9180" windowHeight="4695"/>
  </bookViews>
  <sheets>
    <sheet name="Sheet1" sheetId="1" r:id="rId1"/>
  </sheets>
  <definedNames>
    <definedName name="_xlnm.Print_Area" localSheetId="0">Sheet1!$A$1:$Q$72</definedName>
  </definedNames>
  <calcPr calcId="145621"/>
</workbook>
</file>

<file path=xl/calcChain.xml><?xml version="1.0" encoding="utf-8"?>
<calcChain xmlns="http://schemas.openxmlformats.org/spreadsheetml/2006/main">
  <c r="P42" i="1" l="1"/>
  <c r="B53" i="1" l="1"/>
  <c r="B54" i="1"/>
  <c r="B55" i="1"/>
  <c r="B56" i="1"/>
  <c r="B57" i="1"/>
  <c r="B58" i="1"/>
  <c r="B59" i="1"/>
  <c r="B60" i="1"/>
  <c r="C53" i="1"/>
  <c r="C54" i="1"/>
  <c r="C55" i="1"/>
  <c r="C56" i="1"/>
  <c r="C57" i="1"/>
  <c r="C58" i="1"/>
  <c r="C59" i="1"/>
  <c r="C60" i="1"/>
  <c r="C52" i="1"/>
  <c r="B52" i="1"/>
  <c r="D60" i="1" l="1"/>
  <c r="E60" i="1" s="1"/>
  <c r="D53" i="1"/>
  <c r="E53" i="1" s="1"/>
  <c r="D58" i="1"/>
  <c r="E58" i="1" s="1"/>
  <c r="D54" i="1"/>
  <c r="E54" i="1" s="1"/>
  <c r="D55" i="1"/>
  <c r="E55" i="1" s="1"/>
  <c r="D59" i="1"/>
  <c r="E59" i="1" s="1"/>
  <c r="P37" i="1"/>
  <c r="Q37" i="1" s="1"/>
  <c r="O47" i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37" i="1"/>
  <c r="E37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N47" i="1"/>
  <c r="J47" i="1"/>
  <c r="F47" i="1"/>
  <c r="B47" i="1"/>
  <c r="N32" i="1"/>
  <c r="J32" i="1"/>
  <c r="F32" i="1"/>
  <c r="B32" i="1"/>
  <c r="N17" i="1"/>
  <c r="J17" i="1"/>
  <c r="F17" i="1"/>
  <c r="B17" i="1"/>
  <c r="K47" i="1"/>
  <c r="G47" i="1"/>
  <c r="C47" i="1"/>
  <c r="O32" i="1"/>
  <c r="K32" i="1"/>
  <c r="G32" i="1"/>
  <c r="C32" i="1"/>
  <c r="O17" i="1"/>
  <c r="K17" i="1"/>
  <c r="G17" i="1"/>
  <c r="C17" i="1"/>
  <c r="P43" i="1"/>
  <c r="Q43" i="1" s="1"/>
  <c r="L43" i="1"/>
  <c r="M43" i="1" s="1"/>
  <c r="H43" i="1"/>
  <c r="I43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22" i="1"/>
  <c r="Q22" i="1" s="1"/>
  <c r="L28" i="1"/>
  <c r="M28" i="1" s="1"/>
  <c r="H28" i="1"/>
  <c r="I28" i="1" s="1"/>
  <c r="D28" i="1"/>
  <c r="E28" i="1" s="1"/>
  <c r="P13" i="1"/>
  <c r="Q13" i="1" s="1"/>
  <c r="L13" i="1"/>
  <c r="M13" i="1" s="1"/>
  <c r="D13" i="1"/>
  <c r="E13" i="1" s="1"/>
  <c r="P45" i="1"/>
  <c r="Q45" i="1" s="1"/>
  <c r="L45" i="1"/>
  <c r="M45" i="1" s="1"/>
  <c r="H45" i="1"/>
  <c r="I45" i="1" s="1"/>
  <c r="P44" i="1"/>
  <c r="Q44" i="1" s="1"/>
  <c r="L44" i="1"/>
  <c r="M44" i="1" s="1"/>
  <c r="H44" i="1"/>
  <c r="I44" i="1" s="1"/>
  <c r="Q42" i="1"/>
  <c r="L42" i="1"/>
  <c r="M42" i="1" s="1"/>
  <c r="H42" i="1"/>
  <c r="I42" i="1" s="1"/>
  <c r="P41" i="1"/>
  <c r="Q41" i="1" s="1"/>
  <c r="L41" i="1"/>
  <c r="M41" i="1" s="1"/>
  <c r="H41" i="1"/>
  <c r="I41" i="1" s="1"/>
  <c r="P40" i="1"/>
  <c r="Q40" i="1" s="1"/>
  <c r="L40" i="1"/>
  <c r="M40" i="1" s="1"/>
  <c r="H40" i="1"/>
  <c r="I40" i="1" s="1"/>
  <c r="P39" i="1"/>
  <c r="Q39" i="1" s="1"/>
  <c r="L39" i="1"/>
  <c r="M39" i="1" s="1"/>
  <c r="H39" i="1"/>
  <c r="I39" i="1" s="1"/>
  <c r="P38" i="1"/>
  <c r="Q38" i="1" s="1"/>
  <c r="L38" i="1"/>
  <c r="M38" i="1" s="1"/>
  <c r="H38" i="1"/>
  <c r="I38" i="1" s="1"/>
  <c r="L37" i="1"/>
  <c r="M37" i="1" s="1"/>
  <c r="H37" i="1"/>
  <c r="I37" i="1" s="1"/>
  <c r="L30" i="1"/>
  <c r="M30" i="1" s="1"/>
  <c r="H30" i="1"/>
  <c r="I30" i="1" s="1"/>
  <c r="D30" i="1"/>
  <c r="E30" i="1" s="1"/>
  <c r="L29" i="1"/>
  <c r="M29" i="1" s="1"/>
  <c r="H29" i="1"/>
  <c r="I29" i="1" s="1"/>
  <c r="D29" i="1"/>
  <c r="E29" i="1" s="1"/>
  <c r="L27" i="1"/>
  <c r="M27" i="1" s="1"/>
  <c r="H27" i="1"/>
  <c r="I27" i="1" s="1"/>
  <c r="D27" i="1"/>
  <c r="E27" i="1" s="1"/>
  <c r="L26" i="1"/>
  <c r="M26" i="1" s="1"/>
  <c r="H26" i="1"/>
  <c r="I26" i="1" s="1"/>
  <c r="D26" i="1"/>
  <c r="E26" i="1" s="1"/>
  <c r="L25" i="1"/>
  <c r="M25" i="1" s="1"/>
  <c r="H25" i="1"/>
  <c r="I25" i="1" s="1"/>
  <c r="D25" i="1"/>
  <c r="E25" i="1" s="1"/>
  <c r="L24" i="1"/>
  <c r="M24" i="1" s="1"/>
  <c r="H24" i="1"/>
  <c r="I24" i="1" s="1"/>
  <c r="D24" i="1"/>
  <c r="E24" i="1" s="1"/>
  <c r="L23" i="1"/>
  <c r="M23" i="1" s="1"/>
  <c r="H23" i="1"/>
  <c r="I23" i="1" s="1"/>
  <c r="D23" i="1"/>
  <c r="E23" i="1" s="1"/>
  <c r="L22" i="1"/>
  <c r="M22" i="1" s="1"/>
  <c r="H22" i="1"/>
  <c r="I22" i="1" s="1"/>
  <c r="D22" i="1"/>
  <c r="E22" i="1" s="1"/>
  <c r="P15" i="1"/>
  <c r="Q15" i="1" s="1"/>
  <c r="L15" i="1"/>
  <c r="M15" i="1" s="1"/>
  <c r="D15" i="1"/>
  <c r="E15" i="1" s="1"/>
  <c r="P14" i="1"/>
  <c r="Q14" i="1" s="1"/>
  <c r="L14" i="1"/>
  <c r="M14" i="1" s="1"/>
  <c r="D14" i="1"/>
  <c r="E14" i="1" s="1"/>
  <c r="P12" i="1"/>
  <c r="Q12" i="1" s="1"/>
  <c r="L12" i="1"/>
  <c r="M12" i="1" s="1"/>
  <c r="D12" i="1"/>
  <c r="E12" i="1" s="1"/>
  <c r="P11" i="1"/>
  <c r="Q11" i="1" s="1"/>
  <c r="L11" i="1"/>
  <c r="M11" i="1" s="1"/>
  <c r="D11" i="1"/>
  <c r="E11" i="1" s="1"/>
  <c r="P10" i="1"/>
  <c r="Q10" i="1" s="1"/>
  <c r="L10" i="1"/>
  <c r="M10" i="1" s="1"/>
  <c r="D10" i="1"/>
  <c r="E10" i="1" s="1"/>
  <c r="P9" i="1"/>
  <c r="Q9" i="1" s="1"/>
  <c r="L9" i="1"/>
  <c r="M9" i="1" s="1"/>
  <c r="D9" i="1"/>
  <c r="E9" i="1" s="1"/>
  <c r="P8" i="1"/>
  <c r="Q8" i="1" s="1"/>
  <c r="L8" i="1"/>
  <c r="M8" i="1" s="1"/>
  <c r="D8" i="1"/>
  <c r="E8" i="1" s="1"/>
  <c r="P7" i="1"/>
  <c r="Q7" i="1" s="1"/>
  <c r="L7" i="1"/>
  <c r="M7" i="1" s="1"/>
  <c r="H7" i="1"/>
  <c r="I7" i="1" s="1"/>
  <c r="D7" i="1"/>
  <c r="E7" i="1" s="1"/>
  <c r="P47" i="1" l="1"/>
  <c r="Q47" i="1" s="1"/>
  <c r="C62" i="1"/>
  <c r="L47" i="1"/>
  <c r="M47" i="1" s="1"/>
  <c r="B62" i="1"/>
  <c r="H17" i="1"/>
  <c r="I17" i="1" s="1"/>
  <c r="P32" i="1"/>
  <c r="Q32" i="1" s="1"/>
  <c r="H32" i="1"/>
  <c r="I32" i="1" s="1"/>
  <c r="P17" i="1"/>
  <c r="Q17" i="1" s="1"/>
  <c r="D56" i="1"/>
  <c r="E56" i="1" s="1"/>
  <c r="H47" i="1"/>
  <c r="I47" i="1" s="1"/>
  <c r="D52" i="1"/>
  <c r="E52" i="1" s="1"/>
  <c r="D47" i="1"/>
  <c r="E47" i="1" s="1"/>
  <c r="L32" i="1"/>
  <c r="M32" i="1" s="1"/>
  <c r="D32" i="1"/>
  <c r="E32" i="1" s="1"/>
  <c r="D57" i="1"/>
  <c r="E57" i="1" s="1"/>
  <c r="L17" i="1"/>
  <c r="M17" i="1" s="1"/>
  <c r="D17" i="1"/>
  <c r="E17" i="1" s="1"/>
  <c r="D62" i="1" l="1"/>
  <c r="E62" i="1" s="1"/>
</calcChain>
</file>

<file path=xl/sharedStrings.xml><?xml version="1.0" encoding="utf-8"?>
<sst xmlns="http://schemas.openxmlformats.org/spreadsheetml/2006/main" count="87" uniqueCount="32">
  <si>
    <t>ΜΕΤΑΒΟΛΗ</t>
  </si>
  <si>
    <t>ΑΡ.</t>
  </si>
  <si>
    <t>%</t>
  </si>
  <si>
    <t xml:space="preserve">          Ι Α Ν Ο Υ Α Ρ Ι Ο Σ</t>
  </si>
  <si>
    <t xml:space="preserve">       Φ Ε Β Ρ Ο Υ Α Ρ Ι Ο Σ</t>
  </si>
  <si>
    <t xml:space="preserve">       Μ Α Ρ Τ Ι Ο Σ</t>
  </si>
  <si>
    <t xml:space="preserve">  Α Π Ρ Ι Λ Ι Ο Σ</t>
  </si>
  <si>
    <t xml:space="preserve"> </t>
  </si>
  <si>
    <t>ΣΥΝΟΛΟ</t>
  </si>
  <si>
    <t xml:space="preserve">     Μ Α Ι Ο Σ </t>
  </si>
  <si>
    <t>Ι Ο Υ Ν Ι Ο Σ</t>
  </si>
  <si>
    <t>Ι Ο Υ Λ Ι Ο Σ</t>
  </si>
  <si>
    <t xml:space="preserve">      Α Υ Γ Ο Υ Σ Τ Ο Σ</t>
  </si>
  <si>
    <t xml:space="preserve">        Σ Ε Π Τ Ε Μ Β Ρ Ι Ο Σ</t>
  </si>
  <si>
    <t xml:space="preserve">        Ο Κ Τ Ω Β Ρ ΙΟ Σ</t>
  </si>
  <si>
    <t xml:space="preserve">       Ν Ο Ε Μ Β Ρ Ι Ο Σ</t>
  </si>
  <si>
    <t xml:space="preserve">        Δ Ε Κ ΕΜ Β Ρ Ι Ο Σ</t>
  </si>
  <si>
    <t xml:space="preserve">   </t>
  </si>
  <si>
    <t>ΗΛΙΚΙΑ</t>
  </si>
  <si>
    <t>ΚΑΤΩ ΤΩΝ 20</t>
  </si>
  <si>
    <t>20-24</t>
  </si>
  <si>
    <t>25-29</t>
  </si>
  <si>
    <t>30-39</t>
  </si>
  <si>
    <t>40-49</t>
  </si>
  <si>
    <t>60-64</t>
  </si>
  <si>
    <t>ΑΝΩ ΤΩΝ 65</t>
  </si>
  <si>
    <t>50-54</t>
  </si>
  <si>
    <t>55-59</t>
  </si>
  <si>
    <t>Πίνακας 7</t>
  </si>
  <si>
    <t xml:space="preserve">    ΜΕΣΟΣ ΟΡΟΣ 12 ΜΗΝΩΝ</t>
  </si>
  <si>
    <t>58R/Table7</t>
  </si>
  <si>
    <t>ΣΥΓΚΡΙΤΙΚΟΣ ΠΙΝΑΚΑΣ ΓΡΑΜΜΕΝΩΝ ΑΝΕΡΓΩΝ ΚΑΤΑ ΗΛΙΚΙΑ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</si>
</sst>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</font>
    <font>
      <b/>
      <sz val="9"/>
      <name val="Arial Greek"/>
      <family val="2"/>
      <charset val="161"/>
    </font>
    <font>
      <b/>
      <sz val="9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Border="1"/>
    <xf numFmtId="3" fontId="3" fillId="2" borderId="0" xfId="0" applyNumberFormat="1" applyFont="1" applyFill="1" applyBorder="1"/>
    <xf numFmtId="0" fontId="2" fillId="2" borderId="0" xfId="0" applyFont="1" applyFill="1" applyBorder="1"/>
    <xf numFmtId="164" fontId="3" fillId="2" borderId="0" xfId="0" applyNumberFormat="1" applyFont="1" applyFill="1" applyBorder="1" applyAlignment="1">
      <alignment horizontal="right"/>
    </xf>
    <xf numFmtId="0" fontId="2" fillId="2" borderId="0" xfId="0" quotePrefix="1" applyFont="1" applyFill="1" applyAlignment="1">
      <alignment horizontal="left"/>
    </xf>
    <xf numFmtId="0" fontId="3" fillId="2" borderId="0" xfId="0" applyFont="1" applyFill="1"/>
    <xf numFmtId="0" fontId="3" fillId="2" borderId="0" xfId="0" quotePrefix="1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quotePrefix="1" applyFont="1" applyFill="1" applyBorder="1" applyAlignment="1">
      <alignment horizontal="left"/>
    </xf>
    <xf numFmtId="0" fontId="3" fillId="2" borderId="8" xfId="0" applyFont="1" applyFill="1" applyBorder="1"/>
    <xf numFmtId="0" fontId="3" fillId="2" borderId="7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9" fontId="3" fillId="2" borderId="0" xfId="0" applyNumberFormat="1" applyFont="1" applyFill="1" applyBorder="1" applyAlignment="1">
      <alignment horizontal="right"/>
    </xf>
    <xf numFmtId="9" fontId="3" fillId="2" borderId="8" xfId="0" applyNumberFormat="1" applyFont="1" applyFill="1" applyBorder="1" applyAlignment="1">
      <alignment horizontal="right"/>
    </xf>
    <xf numFmtId="0" fontId="3" fillId="2" borderId="7" xfId="0" quotePrefix="1" applyFont="1" applyFill="1" applyBorder="1" applyAlignment="1">
      <alignment horizontal="left"/>
    </xf>
    <xf numFmtId="9" fontId="3" fillId="2" borderId="0" xfId="0" applyNumberFormat="1" applyFont="1" applyFill="1" applyBorder="1"/>
    <xf numFmtId="9" fontId="3" fillId="2" borderId="8" xfId="0" applyNumberFormat="1" applyFont="1" applyFill="1" applyBorder="1"/>
    <xf numFmtId="0" fontId="2" fillId="2" borderId="8" xfId="0" applyFont="1" applyFill="1" applyBorder="1"/>
    <xf numFmtId="164" fontId="2" fillId="2" borderId="0" xfId="0" applyNumberFormat="1" applyFont="1" applyFill="1" applyBorder="1"/>
    <xf numFmtId="0" fontId="2" fillId="2" borderId="7" xfId="0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3" xfId="0" quotePrefix="1" applyFont="1" applyFill="1" applyBorder="1" applyAlignment="1">
      <alignment horizontal="left"/>
    </xf>
    <xf numFmtId="0" fontId="2" fillId="2" borderId="4" xfId="0" applyFont="1" applyFill="1" applyBorder="1"/>
    <xf numFmtId="0" fontId="2" fillId="2" borderId="5" xfId="0" applyFont="1" applyFill="1" applyBorder="1"/>
    <xf numFmtId="0" fontId="0" fillId="2" borderId="0" xfId="0" applyFill="1" applyBorder="1" applyAlignment="1"/>
    <xf numFmtId="0" fontId="0" fillId="2" borderId="0" xfId="0" applyFill="1" applyAlignment="1"/>
    <xf numFmtId="0" fontId="2" fillId="2" borderId="0" xfId="0" applyFont="1" applyFill="1" applyAlignment="1"/>
    <xf numFmtId="0" fontId="3" fillId="2" borderId="0" xfId="0" applyFont="1" applyFill="1" applyBorder="1" applyAlignment="1"/>
    <xf numFmtId="3" fontId="3" fillId="2" borderId="0" xfId="0" applyNumberFormat="1" applyFont="1" applyFill="1" applyAlignment="1"/>
    <xf numFmtId="3" fontId="2" fillId="2" borderId="0" xfId="0" applyNumberFormat="1" applyFont="1" applyFill="1" applyBorder="1"/>
    <xf numFmtId="3" fontId="3" fillId="0" borderId="0" xfId="0" applyNumberFormat="1" applyFont="1" applyFill="1" applyBorder="1"/>
    <xf numFmtId="9" fontId="3" fillId="0" borderId="0" xfId="0" applyNumberFormat="1" applyFont="1" applyFill="1" applyBorder="1"/>
    <xf numFmtId="3" fontId="2" fillId="0" borderId="0" xfId="0" applyNumberFormat="1" applyFont="1"/>
    <xf numFmtId="9" fontId="2" fillId="0" borderId="0" xfId="1" applyFont="1"/>
    <xf numFmtId="9" fontId="3" fillId="2" borderId="0" xfId="1" applyFont="1" applyFill="1" applyBorder="1"/>
    <xf numFmtId="9" fontId="2" fillId="2" borderId="0" xfId="1" applyFont="1" applyFill="1" applyBorder="1"/>
    <xf numFmtId="1" fontId="2" fillId="2" borderId="0" xfId="0" applyNumberFormat="1" applyFont="1" applyFill="1" applyBorder="1"/>
    <xf numFmtId="0" fontId="3" fillId="2" borderId="0" xfId="0" applyFont="1" applyFill="1" applyBorder="1" applyAlignment="1">
      <alignment horizontal="right"/>
    </xf>
    <xf numFmtId="3" fontId="3" fillId="0" borderId="0" xfId="0" applyNumberFormat="1" applyFont="1"/>
    <xf numFmtId="0" fontId="3" fillId="2" borderId="6" xfId="0" applyFont="1" applyFill="1" applyBorder="1"/>
    <xf numFmtId="3" fontId="3" fillId="2" borderId="0" xfId="0" applyNumberFormat="1" applyFont="1" applyFill="1"/>
    <xf numFmtId="0" fontId="3" fillId="0" borderId="0" xfId="0" applyFont="1" applyFill="1" applyBorder="1"/>
    <xf numFmtId="3" fontId="5" fillId="2" borderId="0" xfId="0" applyNumberFormat="1" applyFont="1" applyFill="1" applyBorder="1"/>
    <xf numFmtId="9" fontId="5" fillId="2" borderId="0" xfId="0" applyNumberFormat="1" applyFont="1" applyFill="1" applyBorder="1"/>
    <xf numFmtId="3" fontId="6" fillId="2" borderId="0" xfId="0" applyNumberFormat="1" applyFont="1" applyFill="1" applyBorder="1"/>
    <xf numFmtId="9" fontId="6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2"/>
  <sheetViews>
    <sheetView tabSelected="1" topLeftCell="A13" workbookViewId="0">
      <selection activeCell="O48" sqref="O48"/>
    </sheetView>
  </sheetViews>
  <sheetFormatPr defaultColWidth="18.7109375" defaultRowHeight="11.25" x14ac:dyDescent="0.2"/>
  <cols>
    <col min="1" max="1" width="11.7109375" style="2" customWidth="1"/>
    <col min="2" max="2" width="7.5703125" style="2" customWidth="1"/>
    <col min="3" max="3" width="6.140625" style="2" customWidth="1"/>
    <col min="4" max="4" width="6.85546875" style="2" customWidth="1"/>
    <col min="5" max="5" width="7.7109375" style="2" customWidth="1"/>
    <col min="6" max="7" width="7.140625" style="2" customWidth="1"/>
    <col min="8" max="8" width="6.7109375" style="2" customWidth="1"/>
    <col min="9" max="9" width="7" style="2" customWidth="1"/>
    <col min="10" max="10" width="5.85546875" style="2" customWidth="1"/>
    <col min="11" max="11" width="6.42578125" style="2" customWidth="1"/>
    <col min="12" max="12" width="7.28515625" style="2" customWidth="1"/>
    <col min="13" max="13" width="6" style="2" bestFit="1" customWidth="1"/>
    <col min="14" max="14" width="6" style="2" customWidth="1"/>
    <col min="15" max="15" width="7.7109375" style="2" customWidth="1"/>
    <col min="16" max="16" width="7.42578125" style="2" customWidth="1"/>
    <col min="17" max="17" width="7" style="2" customWidth="1"/>
    <col min="18" max="20" width="5.7109375" style="2" customWidth="1"/>
    <col min="21" max="21" width="7" style="2" customWidth="1"/>
    <col min="22" max="16384" width="18.7109375" style="2"/>
  </cols>
  <sheetData>
    <row r="1" spans="1:22" x14ac:dyDescent="0.2">
      <c r="A1" s="7" t="s">
        <v>28</v>
      </c>
      <c r="B1" s="9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0"/>
      <c r="Q1" s="10"/>
      <c r="R1" s="5"/>
    </row>
    <row r="2" spans="1:22" s="1" customFormat="1" ht="12" thickBot="1" x14ac:dyDescent="0.25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5"/>
    </row>
    <row r="3" spans="1:22" s="1" customFormat="1" x14ac:dyDescent="0.2">
      <c r="A3" s="12" t="s">
        <v>18</v>
      </c>
      <c r="B3" s="14">
        <v>2015</v>
      </c>
      <c r="C3" s="14">
        <v>2016</v>
      </c>
      <c r="D3" s="13" t="s">
        <v>0</v>
      </c>
      <c r="E3" s="13"/>
      <c r="F3" s="14">
        <v>2015</v>
      </c>
      <c r="G3" s="14">
        <v>2016</v>
      </c>
      <c r="H3" s="13" t="s">
        <v>0</v>
      </c>
      <c r="I3" s="13"/>
      <c r="J3" s="14">
        <v>2015</v>
      </c>
      <c r="K3" s="14">
        <v>2016</v>
      </c>
      <c r="L3" s="13" t="s">
        <v>0</v>
      </c>
      <c r="M3" s="13"/>
      <c r="N3" s="14">
        <v>2015</v>
      </c>
      <c r="O3" s="14">
        <v>2016</v>
      </c>
      <c r="P3" s="13" t="s">
        <v>0</v>
      </c>
      <c r="Q3" s="55"/>
      <c r="R3" s="8"/>
    </row>
    <row r="4" spans="1:22" s="1" customFormat="1" ht="12" thickBot="1" x14ac:dyDescent="0.25">
      <c r="A4" s="15"/>
      <c r="B4" s="16"/>
      <c r="C4" s="16"/>
      <c r="D4" s="16" t="s">
        <v>1</v>
      </c>
      <c r="E4" s="16" t="s">
        <v>2</v>
      </c>
      <c r="F4" s="16"/>
      <c r="G4" s="16"/>
      <c r="H4" s="16" t="s">
        <v>1</v>
      </c>
      <c r="I4" s="16" t="s">
        <v>2</v>
      </c>
      <c r="J4" s="16"/>
      <c r="K4" s="16"/>
      <c r="L4" s="16" t="s">
        <v>1</v>
      </c>
      <c r="M4" s="16" t="s">
        <v>2</v>
      </c>
      <c r="N4" s="16"/>
      <c r="O4" s="16"/>
      <c r="P4" s="16" t="s">
        <v>1</v>
      </c>
      <c r="Q4" s="17" t="s">
        <v>2</v>
      </c>
      <c r="R4" s="8"/>
    </row>
    <row r="5" spans="1:22" s="1" customForma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  <c r="R5" s="8"/>
      <c r="T5" s="3"/>
    </row>
    <row r="6" spans="1:22" s="1" customFormat="1" x14ac:dyDescent="0.2">
      <c r="A6" s="21"/>
      <c r="B6" s="23" t="s">
        <v>3</v>
      </c>
      <c r="C6" s="22"/>
      <c r="D6" s="22"/>
      <c r="E6" s="22"/>
      <c r="F6" s="23" t="s">
        <v>4</v>
      </c>
      <c r="G6" s="22"/>
      <c r="H6" s="22"/>
      <c r="I6" s="22"/>
      <c r="J6" s="22"/>
      <c r="K6" s="23" t="s">
        <v>5</v>
      </c>
      <c r="L6" s="22"/>
      <c r="M6" s="22"/>
      <c r="N6" s="22"/>
      <c r="O6" s="23" t="s">
        <v>6</v>
      </c>
      <c r="P6" s="22"/>
      <c r="Q6" s="24"/>
      <c r="R6" s="8"/>
    </row>
    <row r="7" spans="1:22" s="1" customFormat="1" x14ac:dyDescent="0.2">
      <c r="A7" s="25" t="s">
        <v>19</v>
      </c>
      <c r="B7" s="26">
        <v>269</v>
      </c>
      <c r="C7" s="26">
        <v>234</v>
      </c>
      <c r="D7" s="26">
        <f t="shared" ref="D7:D15" si="0">C7-B7</f>
        <v>-35</v>
      </c>
      <c r="E7" s="27">
        <f t="shared" ref="E7:E15" si="1">D7/B7</f>
        <v>-0.13011152416356878</v>
      </c>
      <c r="F7" s="26">
        <v>249</v>
      </c>
      <c r="G7" s="26">
        <v>242</v>
      </c>
      <c r="H7" s="26">
        <f t="shared" ref="H7:H15" si="2">G7-F7</f>
        <v>-7</v>
      </c>
      <c r="I7" s="27">
        <f t="shared" ref="I7:I15" si="3">H7/F7</f>
        <v>-2.8112449799196786E-2</v>
      </c>
      <c r="J7" s="53">
        <v>218</v>
      </c>
      <c r="K7" s="53">
        <v>212</v>
      </c>
      <c r="L7" s="26">
        <f t="shared" ref="L7:L15" si="4">K7-J7</f>
        <v>-6</v>
      </c>
      <c r="M7" s="27">
        <f t="shared" ref="M7:M15" si="5">L7/J7</f>
        <v>-2.7522935779816515E-2</v>
      </c>
      <c r="N7" s="53">
        <v>166</v>
      </c>
      <c r="O7" s="53">
        <v>175</v>
      </c>
      <c r="P7" s="26">
        <f t="shared" ref="P7:P15" si="6">O7-N7</f>
        <v>9</v>
      </c>
      <c r="Q7" s="28">
        <f t="shared" ref="Q7:Q15" si="7">P7/N7</f>
        <v>5.4216867469879519E-2</v>
      </c>
      <c r="R7" s="10"/>
    </row>
    <row r="8" spans="1:22" s="1" customFormat="1" x14ac:dyDescent="0.2">
      <c r="A8" s="21" t="s">
        <v>20</v>
      </c>
      <c r="B8" s="26">
        <v>4444</v>
      </c>
      <c r="C8" s="26">
        <v>3844</v>
      </c>
      <c r="D8" s="26">
        <f t="shared" si="0"/>
        <v>-600</v>
      </c>
      <c r="E8" s="27">
        <f t="shared" si="1"/>
        <v>-0.13501350135013501</v>
      </c>
      <c r="F8" s="26">
        <v>4398</v>
      </c>
      <c r="G8" s="26">
        <v>3844</v>
      </c>
      <c r="H8" s="26">
        <f t="shared" si="2"/>
        <v>-554</v>
      </c>
      <c r="I8" s="27">
        <f t="shared" si="3"/>
        <v>-0.1259663483401546</v>
      </c>
      <c r="J8" s="53">
        <v>4098</v>
      </c>
      <c r="K8" s="53">
        <v>3536</v>
      </c>
      <c r="L8" s="26">
        <f t="shared" si="4"/>
        <v>-562</v>
      </c>
      <c r="M8" s="27">
        <f t="shared" si="5"/>
        <v>-0.13714006832601269</v>
      </c>
      <c r="N8" s="53">
        <v>3502</v>
      </c>
      <c r="O8" s="53">
        <v>2888</v>
      </c>
      <c r="P8" s="26">
        <f t="shared" si="6"/>
        <v>-614</v>
      </c>
      <c r="Q8" s="28">
        <f t="shared" si="7"/>
        <v>-0.17532838378069673</v>
      </c>
      <c r="R8" s="8"/>
    </row>
    <row r="9" spans="1:22" s="1" customFormat="1" x14ac:dyDescent="0.2">
      <c r="A9" s="21" t="s">
        <v>21</v>
      </c>
      <c r="B9" s="26">
        <v>7641</v>
      </c>
      <c r="C9" s="26">
        <v>6699</v>
      </c>
      <c r="D9" s="26">
        <f t="shared" si="0"/>
        <v>-942</v>
      </c>
      <c r="E9" s="27">
        <f t="shared" si="1"/>
        <v>-0.12328229289360032</v>
      </c>
      <c r="F9" s="1">
        <v>7723</v>
      </c>
      <c r="G9" s="1">
        <v>6684</v>
      </c>
      <c r="H9" s="26">
        <f t="shared" si="2"/>
        <v>-1039</v>
      </c>
      <c r="I9" s="27">
        <f t="shared" si="3"/>
        <v>-0.13453321248219605</v>
      </c>
      <c r="J9" s="53">
        <v>7241</v>
      </c>
      <c r="K9" s="53">
        <v>6169</v>
      </c>
      <c r="L9" s="26">
        <f t="shared" si="4"/>
        <v>-1072</v>
      </c>
      <c r="M9" s="27">
        <f t="shared" si="5"/>
        <v>-0.14804585002071538</v>
      </c>
      <c r="N9" s="53">
        <v>6299</v>
      </c>
      <c r="O9" s="53">
        <v>5304</v>
      </c>
      <c r="P9" s="26">
        <f t="shared" si="6"/>
        <v>-995</v>
      </c>
      <c r="Q9" s="28">
        <f t="shared" si="7"/>
        <v>-0.15796158120336562</v>
      </c>
      <c r="R9" s="8"/>
    </row>
    <row r="10" spans="1:22" s="1" customFormat="1" x14ac:dyDescent="0.2">
      <c r="A10" s="25" t="s">
        <v>22</v>
      </c>
      <c r="B10" s="26">
        <v>11921</v>
      </c>
      <c r="C10" s="26">
        <v>11464</v>
      </c>
      <c r="D10" s="26">
        <f t="shared" si="0"/>
        <v>-457</v>
      </c>
      <c r="E10" s="27">
        <f t="shared" si="1"/>
        <v>-3.8335710091435285E-2</v>
      </c>
      <c r="F10" s="26">
        <v>12028</v>
      </c>
      <c r="G10" s="26">
        <v>11571</v>
      </c>
      <c r="H10" s="26">
        <f t="shared" si="2"/>
        <v>-457</v>
      </c>
      <c r="I10" s="27">
        <f t="shared" si="3"/>
        <v>-3.7994679082141672E-2</v>
      </c>
      <c r="J10" s="53">
        <v>11529</v>
      </c>
      <c r="K10" s="53">
        <v>10773</v>
      </c>
      <c r="L10" s="26">
        <f t="shared" si="4"/>
        <v>-756</v>
      </c>
      <c r="M10" s="27">
        <f t="shared" si="5"/>
        <v>-6.5573770491803282E-2</v>
      </c>
      <c r="N10" s="53">
        <v>10133</v>
      </c>
      <c r="O10" s="53">
        <v>9290</v>
      </c>
      <c r="P10" s="26">
        <f t="shared" si="6"/>
        <v>-843</v>
      </c>
      <c r="Q10" s="28">
        <f t="shared" si="7"/>
        <v>-8.319352610283233E-2</v>
      </c>
      <c r="R10" s="8"/>
    </row>
    <row r="11" spans="1:22" s="1" customFormat="1" x14ac:dyDescent="0.2">
      <c r="A11" s="25" t="s">
        <v>23</v>
      </c>
      <c r="B11" s="26">
        <v>9772</v>
      </c>
      <c r="C11" s="26">
        <v>9083</v>
      </c>
      <c r="D11" s="26">
        <f t="shared" si="0"/>
        <v>-689</v>
      </c>
      <c r="E11" s="27">
        <f t="shared" si="1"/>
        <v>-7.0507572656569789E-2</v>
      </c>
      <c r="F11" s="26">
        <v>9747</v>
      </c>
      <c r="G11" s="26">
        <v>9049</v>
      </c>
      <c r="H11" s="26">
        <f t="shared" si="2"/>
        <v>-698</v>
      </c>
      <c r="I11" s="27">
        <f t="shared" si="3"/>
        <v>-7.1611777982969124E-2</v>
      </c>
      <c r="J11" s="53">
        <v>9296</v>
      </c>
      <c r="K11" s="53">
        <v>8373</v>
      </c>
      <c r="L11" s="26">
        <f t="shared" si="4"/>
        <v>-923</v>
      </c>
      <c r="M11" s="27">
        <f t="shared" si="5"/>
        <v>-9.9290017211703954E-2</v>
      </c>
      <c r="N11" s="53">
        <v>8138</v>
      </c>
      <c r="O11" s="53">
        <v>7044</v>
      </c>
      <c r="P11" s="26">
        <f t="shared" si="6"/>
        <v>-1094</v>
      </c>
      <c r="Q11" s="28">
        <f t="shared" si="7"/>
        <v>-0.13443106414352421</v>
      </c>
      <c r="R11" s="8"/>
      <c r="U11" s="54"/>
    </row>
    <row r="12" spans="1:22" s="1" customFormat="1" x14ac:dyDescent="0.2">
      <c r="A12" s="25" t="s">
        <v>26</v>
      </c>
      <c r="B12" s="26">
        <v>5642</v>
      </c>
      <c r="C12" s="26">
        <v>5130</v>
      </c>
      <c r="D12" s="26">
        <f t="shared" si="0"/>
        <v>-512</v>
      </c>
      <c r="E12" s="27">
        <f t="shared" si="1"/>
        <v>-9.0747961715703651E-2</v>
      </c>
      <c r="F12" s="26">
        <v>5644</v>
      </c>
      <c r="G12" s="26">
        <v>5110</v>
      </c>
      <c r="H12" s="26">
        <f t="shared" si="2"/>
        <v>-534</v>
      </c>
      <c r="I12" s="27">
        <f t="shared" si="3"/>
        <v>-9.4613749114103474E-2</v>
      </c>
      <c r="J12" s="53">
        <v>5411</v>
      </c>
      <c r="K12" s="53">
        <v>4730</v>
      </c>
      <c r="L12" s="26">
        <f t="shared" si="4"/>
        <v>-681</v>
      </c>
      <c r="M12" s="27">
        <f t="shared" si="5"/>
        <v>-0.12585474034374422</v>
      </c>
      <c r="N12" s="53">
        <v>4912</v>
      </c>
      <c r="O12" s="53">
        <v>4148</v>
      </c>
      <c r="P12" s="26">
        <f t="shared" si="6"/>
        <v>-764</v>
      </c>
      <c r="Q12" s="28">
        <f t="shared" si="7"/>
        <v>-0.15553745928338764</v>
      </c>
      <c r="R12" s="8"/>
      <c r="V12" s="54"/>
    </row>
    <row r="13" spans="1:22" s="1" customFormat="1" x14ac:dyDescent="0.2">
      <c r="A13" s="25" t="s">
        <v>27</v>
      </c>
      <c r="B13" s="26">
        <v>6131</v>
      </c>
      <c r="C13" s="26">
        <v>5353</v>
      </c>
      <c r="D13" s="26">
        <f t="shared" si="0"/>
        <v>-778</v>
      </c>
      <c r="E13" s="27">
        <f t="shared" si="1"/>
        <v>-0.12689610177785027</v>
      </c>
      <c r="F13" s="26">
        <v>6160</v>
      </c>
      <c r="G13" s="26">
        <v>5291</v>
      </c>
      <c r="H13" s="26">
        <f t="shared" si="2"/>
        <v>-869</v>
      </c>
      <c r="I13" s="27">
        <f t="shared" si="3"/>
        <v>-0.14107142857142857</v>
      </c>
      <c r="J13" s="53">
        <v>5882</v>
      </c>
      <c r="K13" s="53">
        <v>5000</v>
      </c>
      <c r="L13" s="26">
        <f t="shared" si="4"/>
        <v>-882</v>
      </c>
      <c r="M13" s="27">
        <f t="shared" si="5"/>
        <v>-0.14994899693981639</v>
      </c>
      <c r="N13" s="53">
        <v>5401</v>
      </c>
      <c r="O13" s="53">
        <v>4465</v>
      </c>
      <c r="P13" s="26">
        <f t="shared" si="6"/>
        <v>-936</v>
      </c>
      <c r="Q13" s="28">
        <f t="shared" si="7"/>
        <v>-0.17330124051101647</v>
      </c>
      <c r="R13" s="8"/>
    </row>
    <row r="14" spans="1:22" s="1" customFormat="1" x14ac:dyDescent="0.2">
      <c r="A14" s="25" t="s">
        <v>24</v>
      </c>
      <c r="B14" s="26">
        <v>4031</v>
      </c>
      <c r="C14" s="26">
        <v>3968</v>
      </c>
      <c r="D14" s="26">
        <f t="shared" si="0"/>
        <v>-63</v>
      </c>
      <c r="E14" s="27">
        <f t="shared" si="1"/>
        <v>-1.5628876209377324E-2</v>
      </c>
      <c r="F14" s="26">
        <v>4100</v>
      </c>
      <c r="G14" s="26">
        <v>3964</v>
      </c>
      <c r="H14" s="26">
        <f t="shared" si="2"/>
        <v>-136</v>
      </c>
      <c r="I14" s="27">
        <f t="shared" si="3"/>
        <v>-3.3170731707317075E-2</v>
      </c>
      <c r="J14" s="53">
        <v>3981</v>
      </c>
      <c r="K14" s="53">
        <v>3789</v>
      </c>
      <c r="L14" s="26">
        <f t="shared" si="4"/>
        <v>-192</v>
      </c>
      <c r="M14" s="27">
        <f t="shared" si="5"/>
        <v>-4.8229088168801809E-2</v>
      </c>
      <c r="N14" s="53">
        <v>3836</v>
      </c>
      <c r="O14" s="53">
        <v>3484</v>
      </c>
      <c r="P14" s="26">
        <f t="shared" si="6"/>
        <v>-352</v>
      </c>
      <c r="Q14" s="28">
        <f t="shared" si="7"/>
        <v>-9.1762252346193951E-2</v>
      </c>
      <c r="R14" s="8"/>
    </row>
    <row r="15" spans="1:22" s="1" customFormat="1" x14ac:dyDescent="0.2">
      <c r="A15" s="25" t="s">
        <v>25</v>
      </c>
      <c r="B15" s="26">
        <v>188</v>
      </c>
      <c r="C15" s="26">
        <v>194</v>
      </c>
      <c r="D15" s="26">
        <f t="shared" si="0"/>
        <v>6</v>
      </c>
      <c r="E15" s="27">
        <f t="shared" si="1"/>
        <v>3.1914893617021274E-2</v>
      </c>
      <c r="F15" s="26">
        <v>191</v>
      </c>
      <c r="G15" s="26">
        <v>206</v>
      </c>
      <c r="H15" s="26">
        <f t="shared" si="2"/>
        <v>15</v>
      </c>
      <c r="I15" s="27">
        <f t="shared" si="3"/>
        <v>7.8534031413612565E-2</v>
      </c>
      <c r="J15" s="53">
        <v>177</v>
      </c>
      <c r="K15" s="53">
        <v>201</v>
      </c>
      <c r="L15" s="26">
        <f t="shared" si="4"/>
        <v>24</v>
      </c>
      <c r="M15" s="27">
        <f t="shared" si="5"/>
        <v>0.13559322033898305</v>
      </c>
      <c r="N15" s="53">
        <v>164</v>
      </c>
      <c r="O15" s="53">
        <v>188</v>
      </c>
      <c r="P15" s="26">
        <f t="shared" si="6"/>
        <v>24</v>
      </c>
      <c r="Q15" s="28">
        <f t="shared" si="7"/>
        <v>0.14634146341463414</v>
      </c>
      <c r="R15" s="8"/>
    </row>
    <row r="16" spans="1:22" s="1" customFormat="1" x14ac:dyDescent="0.2">
      <c r="A16" s="21"/>
      <c r="B16" s="26"/>
      <c r="C16" s="26"/>
      <c r="D16" s="26" t="s">
        <v>7</v>
      </c>
      <c r="E16" s="27" t="s">
        <v>7</v>
      </c>
      <c r="F16" s="26"/>
      <c r="G16" s="26"/>
      <c r="H16" s="26" t="s">
        <v>7</v>
      </c>
      <c r="I16" s="27" t="s">
        <v>7</v>
      </c>
      <c r="J16" s="26"/>
      <c r="K16" s="26"/>
      <c r="L16" s="26" t="s">
        <v>7</v>
      </c>
      <c r="M16" s="27" t="s">
        <v>7</v>
      </c>
      <c r="N16" s="26"/>
      <c r="O16" s="26"/>
      <c r="P16" s="26" t="s">
        <v>7</v>
      </c>
      <c r="Q16" s="28" t="s">
        <v>7</v>
      </c>
      <c r="R16" s="8"/>
    </row>
    <row r="17" spans="1:22" s="1" customFormat="1" x14ac:dyDescent="0.2">
      <c r="A17" s="21" t="s">
        <v>8</v>
      </c>
      <c r="B17" s="26">
        <f>SUM(B7:B16)</f>
        <v>50039</v>
      </c>
      <c r="C17" s="26">
        <f>SUM(C7:C16)</f>
        <v>45969</v>
      </c>
      <c r="D17" s="26">
        <f>C17-B17</f>
        <v>-4070</v>
      </c>
      <c r="E17" s="27">
        <f>D17/B17</f>
        <v>-8.1336557485161567E-2</v>
      </c>
      <c r="F17" s="26">
        <f>SUM(F7:F16)</f>
        <v>50240</v>
      </c>
      <c r="G17" s="26">
        <f>SUM(G7:G16)</f>
        <v>45961</v>
      </c>
      <c r="H17" s="26">
        <f>G17-F17</f>
        <v>-4279</v>
      </c>
      <c r="I17" s="27">
        <f>H17/F17</f>
        <v>-8.517117834394905E-2</v>
      </c>
      <c r="J17" s="26">
        <f>SUM(J7:J16)</f>
        <v>47833</v>
      </c>
      <c r="K17" s="26">
        <f>SUM(K7:K16)</f>
        <v>42783</v>
      </c>
      <c r="L17" s="26">
        <f>K17-J17</f>
        <v>-5050</v>
      </c>
      <c r="M17" s="27">
        <f>L17/J17</f>
        <v>-0.10557564861079172</v>
      </c>
      <c r="N17" s="26">
        <f>SUM(N7:N16)</f>
        <v>42551</v>
      </c>
      <c r="O17" s="26">
        <f>SUM(O7:O16)</f>
        <v>36986</v>
      </c>
      <c r="P17" s="26">
        <f>O17-N17</f>
        <v>-5565</v>
      </c>
      <c r="Q17" s="28">
        <f>P17/N17</f>
        <v>-0.13078423538812248</v>
      </c>
      <c r="R17" s="8"/>
    </row>
    <row r="18" spans="1:22" s="1" customFormat="1" x14ac:dyDescent="0.2">
      <c r="A18" s="21"/>
      <c r="B18" s="22"/>
      <c r="C18" s="4"/>
      <c r="D18" s="4"/>
      <c r="E18" s="4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4"/>
      <c r="R18" s="8"/>
    </row>
    <row r="19" spans="1:22" s="1" customFormat="1" x14ac:dyDescent="0.2">
      <c r="A19" s="21"/>
      <c r="B19" s="6"/>
      <c r="C19" s="6"/>
      <c r="D19" s="4"/>
      <c r="E19" s="4"/>
      <c r="F19" s="6"/>
      <c r="G19" s="6"/>
      <c r="H19" s="4"/>
      <c r="I19" s="4"/>
      <c r="J19" s="6"/>
      <c r="K19" s="6"/>
      <c r="L19" s="22"/>
      <c r="M19" s="22"/>
      <c r="N19" s="6"/>
      <c r="O19" s="6"/>
      <c r="P19" s="22"/>
      <c r="Q19" s="24"/>
      <c r="R19" s="8"/>
    </row>
    <row r="20" spans="1:22" s="1" customFormat="1" x14ac:dyDescent="0.2">
      <c r="A20" s="29"/>
      <c r="B20" s="22"/>
      <c r="C20" s="22"/>
      <c r="D20" s="50"/>
      <c r="E20" s="4"/>
      <c r="F20" s="22"/>
      <c r="G20" s="22"/>
      <c r="H20" s="22"/>
      <c r="I20" s="22"/>
      <c r="J20" s="22"/>
      <c r="K20" s="22"/>
      <c r="L20" s="22"/>
      <c r="M20" s="4"/>
      <c r="N20" s="4"/>
      <c r="O20" s="4"/>
      <c r="P20" s="22"/>
      <c r="Q20" s="24"/>
      <c r="R20" s="8"/>
    </row>
    <row r="21" spans="1:22" s="1" customFormat="1" x14ac:dyDescent="0.2">
      <c r="A21" s="21"/>
      <c r="B21" s="22"/>
      <c r="C21" s="23" t="s">
        <v>9</v>
      </c>
      <c r="D21" s="22"/>
      <c r="E21" s="22"/>
      <c r="F21" s="22"/>
      <c r="G21" s="22" t="s">
        <v>10</v>
      </c>
      <c r="H21" s="22"/>
      <c r="I21" s="22"/>
      <c r="J21" s="22"/>
      <c r="K21" s="22" t="s">
        <v>11</v>
      </c>
      <c r="L21" s="22"/>
      <c r="M21" s="22"/>
      <c r="N21" s="22" t="s">
        <v>12</v>
      </c>
      <c r="O21" s="22"/>
      <c r="P21" s="22"/>
      <c r="Q21" s="24"/>
      <c r="R21" s="8"/>
    </row>
    <row r="22" spans="1:22" s="1" customFormat="1" x14ac:dyDescent="0.2">
      <c r="A22" s="25" t="s">
        <v>19</v>
      </c>
      <c r="B22" s="22">
        <v>159</v>
      </c>
      <c r="C22" s="22">
        <v>128</v>
      </c>
      <c r="D22" s="4">
        <f t="shared" ref="D22:D30" si="8">C22-B22</f>
        <v>-31</v>
      </c>
      <c r="E22" s="30">
        <f t="shared" ref="E22:E30" si="9">D22/B22</f>
        <v>-0.19496855345911951</v>
      </c>
      <c r="F22" s="22">
        <v>176</v>
      </c>
      <c r="G22" s="22">
        <v>123</v>
      </c>
      <c r="H22" s="4">
        <f t="shared" ref="H22:H30" si="10">G22-F22</f>
        <v>-53</v>
      </c>
      <c r="I22" s="30">
        <f t="shared" ref="I22:I30" si="11">H22/F22</f>
        <v>-0.30113636363636365</v>
      </c>
      <c r="J22" s="22">
        <v>229</v>
      </c>
      <c r="K22" s="22">
        <v>129</v>
      </c>
      <c r="L22" s="4">
        <f t="shared" ref="L22:L30" si="12">K22-J22</f>
        <v>-100</v>
      </c>
      <c r="M22" s="30">
        <f t="shared" ref="M22:M30" si="13">L22/J22</f>
        <v>-0.4366812227074236</v>
      </c>
      <c r="N22" s="56">
        <v>218</v>
      </c>
      <c r="O22" s="56">
        <v>131</v>
      </c>
      <c r="P22" s="4">
        <f>O22-N22</f>
        <v>-87</v>
      </c>
      <c r="Q22" s="31">
        <f>P22/N22</f>
        <v>-0.39908256880733944</v>
      </c>
      <c r="R22" s="8"/>
    </row>
    <row r="23" spans="1:22" s="1" customFormat="1" x14ac:dyDescent="0.2">
      <c r="A23" s="21" t="s">
        <v>20</v>
      </c>
      <c r="B23" s="22">
        <v>3266</v>
      </c>
      <c r="C23" s="22">
        <v>2561</v>
      </c>
      <c r="D23" s="4">
        <f t="shared" si="8"/>
        <v>-705</v>
      </c>
      <c r="E23" s="30">
        <f t="shared" si="9"/>
        <v>-0.21586037966932026</v>
      </c>
      <c r="F23" s="22">
        <v>3405</v>
      </c>
      <c r="G23" s="22">
        <v>2500</v>
      </c>
      <c r="H23" s="4">
        <f t="shared" si="10"/>
        <v>-905</v>
      </c>
      <c r="I23" s="30">
        <f t="shared" si="11"/>
        <v>-0.26578560939794421</v>
      </c>
      <c r="J23" s="22">
        <v>3894</v>
      </c>
      <c r="K23" s="22">
        <v>2555</v>
      </c>
      <c r="L23" s="4">
        <f t="shared" si="12"/>
        <v>-1339</v>
      </c>
      <c r="M23" s="30">
        <f t="shared" si="13"/>
        <v>-0.34386235233692863</v>
      </c>
      <c r="N23" s="4">
        <v>3688</v>
      </c>
      <c r="O23" s="4">
        <v>2497</v>
      </c>
      <c r="P23" s="4">
        <f t="shared" ref="P23:P32" si="14">O23-N23</f>
        <v>-1191</v>
      </c>
      <c r="Q23" s="31">
        <f t="shared" ref="Q23:Q32" si="15">P23/N23</f>
        <v>-0.32293926247288501</v>
      </c>
      <c r="R23" s="8"/>
    </row>
    <row r="24" spans="1:22" x14ac:dyDescent="0.2">
      <c r="A24" s="21" t="s">
        <v>21</v>
      </c>
      <c r="B24" s="22">
        <v>6055</v>
      </c>
      <c r="C24" s="22">
        <v>4904</v>
      </c>
      <c r="D24" s="4">
        <f t="shared" si="8"/>
        <v>-1151</v>
      </c>
      <c r="E24" s="30">
        <f t="shared" si="9"/>
        <v>-0.19009083402146987</v>
      </c>
      <c r="F24" s="22">
        <v>6531</v>
      </c>
      <c r="G24" s="22">
        <v>5203</v>
      </c>
      <c r="H24" s="4">
        <f t="shared" si="10"/>
        <v>-1328</v>
      </c>
      <c r="I24" s="30">
        <f t="shared" si="11"/>
        <v>-0.20333792681059562</v>
      </c>
      <c r="J24" s="22">
        <v>6822</v>
      </c>
      <c r="K24" s="22">
        <v>5387</v>
      </c>
      <c r="L24" s="4">
        <f t="shared" si="12"/>
        <v>-1435</v>
      </c>
      <c r="M24" s="30">
        <f t="shared" si="13"/>
        <v>-0.21034887129873936</v>
      </c>
      <c r="N24" s="4">
        <v>6528</v>
      </c>
      <c r="O24" s="4">
        <v>5401</v>
      </c>
      <c r="P24" s="4">
        <f t="shared" si="14"/>
        <v>-1127</v>
      </c>
      <c r="Q24" s="31">
        <f t="shared" si="15"/>
        <v>-0.17264093137254902</v>
      </c>
      <c r="R24" s="10"/>
    </row>
    <row r="25" spans="1:22" x14ac:dyDescent="0.2">
      <c r="A25" s="25" t="s">
        <v>22</v>
      </c>
      <c r="B25" s="22">
        <v>9434</v>
      </c>
      <c r="C25" s="22">
        <v>8688</v>
      </c>
      <c r="D25" s="4">
        <f t="shared" si="8"/>
        <v>-746</v>
      </c>
      <c r="E25" s="30">
        <f t="shared" si="9"/>
        <v>-7.9075683697265212E-2</v>
      </c>
      <c r="F25" s="22">
        <v>10140</v>
      </c>
      <c r="G25" s="22">
        <v>9420</v>
      </c>
      <c r="H25" s="4">
        <f t="shared" si="10"/>
        <v>-720</v>
      </c>
      <c r="I25" s="30">
        <f t="shared" si="11"/>
        <v>-7.1005917159763315E-2</v>
      </c>
      <c r="J25" s="22">
        <v>10493</v>
      </c>
      <c r="K25" s="22">
        <v>9834</v>
      </c>
      <c r="L25" s="4">
        <f t="shared" si="12"/>
        <v>-659</v>
      </c>
      <c r="M25" s="30">
        <f t="shared" si="13"/>
        <v>-6.2803773944534458E-2</v>
      </c>
      <c r="N25" s="4">
        <v>10377</v>
      </c>
      <c r="O25" s="4">
        <v>9869</v>
      </c>
      <c r="P25" s="4">
        <f t="shared" si="14"/>
        <v>-508</v>
      </c>
      <c r="Q25" s="31">
        <f t="shared" si="15"/>
        <v>-4.8954418425363785E-2</v>
      </c>
      <c r="R25" s="10"/>
    </row>
    <row r="26" spans="1:22" x14ac:dyDescent="0.2">
      <c r="A26" s="25" t="s">
        <v>23</v>
      </c>
      <c r="B26" s="22">
        <v>7357</v>
      </c>
      <c r="C26" s="22">
        <v>6348</v>
      </c>
      <c r="D26" s="4">
        <f t="shared" si="8"/>
        <v>-1009</v>
      </c>
      <c r="E26" s="30">
        <f t="shared" si="9"/>
        <v>-0.13714829414163382</v>
      </c>
      <c r="F26" s="22">
        <v>7335</v>
      </c>
      <c r="G26" s="22">
        <v>6507</v>
      </c>
      <c r="H26" s="4">
        <f t="shared" si="10"/>
        <v>-828</v>
      </c>
      <c r="I26" s="30">
        <f t="shared" si="11"/>
        <v>-0.11288343558282209</v>
      </c>
      <c r="J26" s="22">
        <v>7456</v>
      </c>
      <c r="K26" s="22">
        <v>6631</v>
      </c>
      <c r="L26" s="4">
        <f t="shared" si="12"/>
        <v>-825</v>
      </c>
      <c r="M26" s="30">
        <f t="shared" si="13"/>
        <v>-0.11064914163090128</v>
      </c>
      <c r="N26" s="4">
        <v>7267</v>
      </c>
      <c r="O26" s="4">
        <v>6554</v>
      </c>
      <c r="P26" s="4">
        <f t="shared" si="14"/>
        <v>-713</v>
      </c>
      <c r="Q26" s="31">
        <f t="shared" si="15"/>
        <v>-9.8114765377734961E-2</v>
      </c>
      <c r="R26" s="10"/>
    </row>
    <row r="27" spans="1:22" x14ac:dyDescent="0.2">
      <c r="A27" s="25" t="s">
        <v>26</v>
      </c>
      <c r="B27" s="22">
        <v>4450</v>
      </c>
      <c r="C27" s="22">
        <v>3750</v>
      </c>
      <c r="D27" s="4">
        <f t="shared" si="8"/>
        <v>-700</v>
      </c>
      <c r="E27" s="30">
        <f t="shared" si="9"/>
        <v>-0.15730337078651685</v>
      </c>
      <c r="F27" s="22">
        <v>4433</v>
      </c>
      <c r="G27" s="22">
        <v>3838</v>
      </c>
      <c r="H27" s="4">
        <f t="shared" si="10"/>
        <v>-595</v>
      </c>
      <c r="I27" s="30">
        <f t="shared" si="11"/>
        <v>-0.13422061809158584</v>
      </c>
      <c r="J27" s="22">
        <v>4450</v>
      </c>
      <c r="K27" s="22">
        <v>3891</v>
      </c>
      <c r="L27" s="4">
        <f t="shared" si="12"/>
        <v>-559</v>
      </c>
      <c r="M27" s="30">
        <f t="shared" si="13"/>
        <v>-0.1256179775280899</v>
      </c>
      <c r="N27" s="4">
        <v>4324</v>
      </c>
      <c r="O27" s="4">
        <v>3786</v>
      </c>
      <c r="P27" s="4">
        <f t="shared" si="14"/>
        <v>-538</v>
      </c>
      <c r="Q27" s="31">
        <f t="shared" si="15"/>
        <v>-0.1244218316373728</v>
      </c>
      <c r="R27" s="10"/>
      <c r="S27" s="48"/>
      <c r="T27" s="48"/>
      <c r="U27" s="48"/>
      <c r="V27" s="49"/>
    </row>
    <row r="28" spans="1:22" x14ac:dyDescent="0.2">
      <c r="A28" s="25" t="s">
        <v>27</v>
      </c>
      <c r="B28" s="22">
        <v>5074</v>
      </c>
      <c r="C28" s="22">
        <v>4154</v>
      </c>
      <c r="D28" s="4">
        <f t="shared" si="8"/>
        <v>-920</v>
      </c>
      <c r="E28" s="30">
        <f t="shared" si="9"/>
        <v>-0.18131651556957035</v>
      </c>
      <c r="F28" s="22">
        <v>4988</v>
      </c>
      <c r="G28" s="22">
        <v>4156</v>
      </c>
      <c r="H28" s="4">
        <f t="shared" si="10"/>
        <v>-832</v>
      </c>
      <c r="I28" s="30">
        <f t="shared" si="11"/>
        <v>-0.16680032076984763</v>
      </c>
      <c r="J28" s="22">
        <v>4964</v>
      </c>
      <c r="K28" s="22">
        <v>4203</v>
      </c>
      <c r="L28" s="4">
        <f t="shared" si="12"/>
        <v>-761</v>
      </c>
      <c r="M28" s="30">
        <f t="shared" si="13"/>
        <v>-0.15330378726833199</v>
      </c>
      <c r="N28" s="4">
        <v>4810</v>
      </c>
      <c r="O28" s="4">
        <v>4119</v>
      </c>
      <c r="P28" s="4">
        <f t="shared" si="14"/>
        <v>-691</v>
      </c>
      <c r="Q28" s="31">
        <f t="shared" si="15"/>
        <v>-0.14365904365904367</v>
      </c>
      <c r="R28" s="10"/>
    </row>
    <row r="29" spans="1:22" x14ac:dyDescent="0.2">
      <c r="A29" s="25" t="s">
        <v>24</v>
      </c>
      <c r="B29" s="22">
        <v>3706</v>
      </c>
      <c r="C29" s="22">
        <v>3330</v>
      </c>
      <c r="D29" s="4">
        <f t="shared" si="8"/>
        <v>-376</v>
      </c>
      <c r="E29" s="30">
        <f t="shared" si="9"/>
        <v>-0.10145709660010793</v>
      </c>
      <c r="F29" s="22">
        <v>3692</v>
      </c>
      <c r="G29" s="22">
        <v>3328</v>
      </c>
      <c r="H29" s="4">
        <f t="shared" si="10"/>
        <v>-364</v>
      </c>
      <c r="I29" s="30">
        <f t="shared" si="11"/>
        <v>-9.8591549295774641E-2</v>
      </c>
      <c r="J29" s="22">
        <v>3675</v>
      </c>
      <c r="K29" s="22">
        <v>3298</v>
      </c>
      <c r="L29" s="4">
        <f t="shared" si="12"/>
        <v>-377</v>
      </c>
      <c r="M29" s="30">
        <f t="shared" si="13"/>
        <v>-0.10258503401360544</v>
      </c>
      <c r="N29" s="4">
        <v>3596</v>
      </c>
      <c r="O29" s="4">
        <v>3236</v>
      </c>
      <c r="P29" s="4">
        <f t="shared" si="14"/>
        <v>-360</v>
      </c>
      <c r="Q29" s="31">
        <f t="shared" si="15"/>
        <v>-0.10011123470522804</v>
      </c>
      <c r="R29" s="10"/>
    </row>
    <row r="30" spans="1:22" x14ac:dyDescent="0.2">
      <c r="A30" s="25" t="s">
        <v>25</v>
      </c>
      <c r="B30" s="22">
        <v>171</v>
      </c>
      <c r="C30" s="22">
        <v>184</v>
      </c>
      <c r="D30" s="4">
        <f t="shared" si="8"/>
        <v>13</v>
      </c>
      <c r="E30" s="30">
        <f t="shared" si="9"/>
        <v>7.6023391812865493E-2</v>
      </c>
      <c r="F30" s="22">
        <v>176</v>
      </c>
      <c r="G30" s="22">
        <v>190</v>
      </c>
      <c r="H30" s="4">
        <f t="shared" si="10"/>
        <v>14</v>
      </c>
      <c r="I30" s="30">
        <f t="shared" si="11"/>
        <v>7.9545454545454544E-2</v>
      </c>
      <c r="J30" s="22">
        <v>193</v>
      </c>
      <c r="K30" s="22">
        <v>184</v>
      </c>
      <c r="L30" s="4">
        <f t="shared" si="12"/>
        <v>-9</v>
      </c>
      <c r="M30" s="30">
        <f t="shared" si="13"/>
        <v>-4.6632124352331605E-2</v>
      </c>
      <c r="N30" s="4">
        <v>180</v>
      </c>
      <c r="O30" s="4">
        <v>193</v>
      </c>
      <c r="P30" s="4">
        <f t="shared" si="14"/>
        <v>13</v>
      </c>
      <c r="Q30" s="31">
        <f t="shared" si="15"/>
        <v>7.2222222222222215E-2</v>
      </c>
      <c r="R30" s="10"/>
    </row>
    <row r="31" spans="1:22" x14ac:dyDescent="0.2">
      <c r="A31" s="21"/>
      <c r="B31" s="4"/>
      <c r="C31" s="4"/>
      <c r="D31" s="4"/>
      <c r="E31" s="30" t="s">
        <v>7</v>
      </c>
      <c r="F31" s="22"/>
      <c r="G31" s="22"/>
      <c r="H31" s="4" t="s">
        <v>7</v>
      </c>
      <c r="I31" s="30" t="s">
        <v>7</v>
      </c>
      <c r="J31" s="4"/>
      <c r="K31" s="4"/>
      <c r="L31" s="22"/>
      <c r="M31" s="22"/>
      <c r="N31" s="4"/>
      <c r="O31" s="4"/>
      <c r="P31" s="4"/>
      <c r="Q31" s="31"/>
      <c r="R31" s="10"/>
    </row>
    <row r="32" spans="1:22" x14ac:dyDescent="0.2">
      <c r="A32" s="21" t="s">
        <v>8</v>
      </c>
      <c r="B32" s="4">
        <f>SUM(B22:B31)</f>
        <v>39672</v>
      </c>
      <c r="C32" s="4">
        <f>SUM(C22:C31)</f>
        <v>34047</v>
      </c>
      <c r="D32" s="4">
        <f>C32-B32</f>
        <v>-5625</v>
      </c>
      <c r="E32" s="30">
        <f>D32/B32</f>
        <v>-0.14178765880217786</v>
      </c>
      <c r="F32" s="4">
        <f>SUM(F22:F31)</f>
        <v>40876</v>
      </c>
      <c r="G32" s="4">
        <f>SUM(G22:G31)</f>
        <v>35265</v>
      </c>
      <c r="H32" s="4">
        <f>G32-F32</f>
        <v>-5611</v>
      </c>
      <c r="I32" s="30">
        <f>H32/F32</f>
        <v>-0.13726881299540072</v>
      </c>
      <c r="J32" s="4">
        <f>SUM(J22:J31)</f>
        <v>42176</v>
      </c>
      <c r="K32" s="4">
        <f>SUM(K22:K31)</f>
        <v>36112</v>
      </c>
      <c r="L32" s="4">
        <f>K32-J32</f>
        <v>-6064</v>
      </c>
      <c r="M32" s="30">
        <f>L32/J32</f>
        <v>-0.1437784522003035</v>
      </c>
      <c r="N32" s="4">
        <f>SUM(N22:N30)</f>
        <v>40988</v>
      </c>
      <c r="O32" s="4">
        <f>SUM(O22:O30)</f>
        <v>35786</v>
      </c>
      <c r="P32" s="4">
        <f t="shared" si="14"/>
        <v>-5202</v>
      </c>
      <c r="Q32" s="31">
        <f t="shared" si="15"/>
        <v>-0.12691519469112911</v>
      </c>
      <c r="R32" s="10"/>
    </row>
    <row r="33" spans="1:22" x14ac:dyDescent="0.2">
      <c r="A33" s="2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32"/>
      <c r="R33" s="10"/>
    </row>
    <row r="34" spans="1:22" x14ac:dyDescent="0.2">
      <c r="A34" s="21"/>
      <c r="B34" s="6"/>
      <c r="C34" s="6"/>
      <c r="D34" s="5"/>
      <c r="E34" s="5"/>
      <c r="F34" s="6"/>
      <c r="G34" s="6"/>
      <c r="H34" s="5"/>
      <c r="I34" s="5"/>
      <c r="J34" s="6"/>
      <c r="K34" s="6"/>
      <c r="L34" s="5"/>
      <c r="M34" s="5"/>
      <c r="N34" s="6"/>
      <c r="O34" s="6"/>
      <c r="P34" s="5"/>
      <c r="Q34" s="32"/>
      <c r="R34" s="10"/>
    </row>
    <row r="35" spans="1:22" x14ac:dyDescent="0.2">
      <c r="A35" s="29"/>
      <c r="B35" s="5"/>
      <c r="C35" s="5"/>
      <c r="D35" s="5"/>
      <c r="E35" s="3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2"/>
      <c r="R35" s="5"/>
    </row>
    <row r="36" spans="1:22" x14ac:dyDescent="0.2">
      <c r="A36" s="34"/>
      <c r="B36" s="22" t="s">
        <v>13</v>
      </c>
      <c r="C36" s="5"/>
      <c r="D36" s="5"/>
      <c r="E36" s="5"/>
      <c r="F36" s="22" t="s">
        <v>14</v>
      </c>
      <c r="G36" s="22"/>
      <c r="H36" s="22"/>
      <c r="I36" s="22"/>
      <c r="J36" s="22" t="s">
        <v>15</v>
      </c>
      <c r="K36" s="22"/>
      <c r="L36" s="22"/>
      <c r="M36" s="22"/>
      <c r="N36" s="22" t="s">
        <v>16</v>
      </c>
      <c r="O36" s="22"/>
      <c r="P36" s="22"/>
      <c r="Q36" s="24"/>
      <c r="R36" s="10"/>
    </row>
    <row r="37" spans="1:22" ht="12" x14ac:dyDescent="0.2">
      <c r="A37" s="25" t="s">
        <v>19</v>
      </c>
      <c r="B37" s="22">
        <v>222</v>
      </c>
      <c r="C37" s="22">
        <v>137</v>
      </c>
      <c r="D37" s="4">
        <f>C37-B37</f>
        <v>-85</v>
      </c>
      <c r="E37" s="30">
        <f t="shared" ref="E37:E45" si="16">D37/B37</f>
        <v>-0.38288288288288286</v>
      </c>
      <c r="F37" s="22">
        <v>203</v>
      </c>
      <c r="G37" s="22">
        <v>159</v>
      </c>
      <c r="H37" s="4">
        <f t="shared" ref="H37:H45" si="17">G37-F37</f>
        <v>-44</v>
      </c>
      <c r="I37" s="30">
        <f t="shared" ref="I37:I45" si="18">H37/F37</f>
        <v>-0.21674876847290642</v>
      </c>
      <c r="J37" s="4">
        <v>237</v>
      </c>
      <c r="K37" s="4">
        <v>210</v>
      </c>
      <c r="L37" s="60">
        <f t="shared" ref="L37:L45" si="19">K37-J37</f>
        <v>-27</v>
      </c>
      <c r="M37" s="61">
        <f t="shared" ref="M37:M45" si="20">L37/J37</f>
        <v>-0.11392405063291139</v>
      </c>
      <c r="N37" s="4">
        <v>230</v>
      </c>
      <c r="O37" s="4">
        <v>176</v>
      </c>
      <c r="P37" s="58">
        <f>O37-N37</f>
        <v>-54</v>
      </c>
      <c r="Q37" s="31">
        <f>P37/N37</f>
        <v>-0.23478260869565218</v>
      </c>
      <c r="R37" s="8"/>
    </row>
    <row r="38" spans="1:22" ht="12" x14ac:dyDescent="0.2">
      <c r="A38" s="21" t="s">
        <v>20</v>
      </c>
      <c r="B38" s="22">
        <v>3562</v>
      </c>
      <c r="C38" s="22">
        <v>2489</v>
      </c>
      <c r="D38" s="4">
        <f t="shared" ref="D38:D47" si="21">C38-B38</f>
        <v>-1073</v>
      </c>
      <c r="E38" s="30">
        <f t="shared" si="16"/>
        <v>-0.30123526108927567</v>
      </c>
      <c r="F38" s="22">
        <v>3364</v>
      </c>
      <c r="G38" s="22">
        <v>2455</v>
      </c>
      <c r="H38" s="4">
        <f t="shared" si="17"/>
        <v>-909</v>
      </c>
      <c r="I38" s="30">
        <f t="shared" si="18"/>
        <v>-0.27021403091557672</v>
      </c>
      <c r="J38" s="4">
        <v>3903</v>
      </c>
      <c r="K38" s="4">
        <v>3069</v>
      </c>
      <c r="L38" s="60">
        <f t="shared" si="19"/>
        <v>-834</v>
      </c>
      <c r="M38" s="61">
        <f t="shared" si="20"/>
        <v>-0.21368178324365872</v>
      </c>
      <c r="N38" s="4">
        <v>3715</v>
      </c>
      <c r="O38" s="4">
        <v>2898</v>
      </c>
      <c r="P38" s="58">
        <f t="shared" ref="P38:P45" si="22">O38-N38</f>
        <v>-817</v>
      </c>
      <c r="Q38" s="31">
        <f t="shared" ref="Q38:Q45" si="23">P38/N38</f>
        <v>-0.2199192462987887</v>
      </c>
      <c r="R38" s="8"/>
      <c r="U38" s="48"/>
      <c r="V38" s="48"/>
    </row>
    <row r="39" spans="1:22" ht="12" x14ac:dyDescent="0.2">
      <c r="A39" s="21" t="s">
        <v>21</v>
      </c>
      <c r="B39" s="22">
        <v>6005</v>
      </c>
      <c r="C39" s="22">
        <v>5121</v>
      </c>
      <c r="D39" s="4">
        <f t="shared" si="21"/>
        <v>-884</v>
      </c>
      <c r="E39" s="30">
        <f t="shared" si="16"/>
        <v>-0.14721065778517903</v>
      </c>
      <c r="F39" s="22">
        <v>5584</v>
      </c>
      <c r="G39" s="22">
        <v>4934</v>
      </c>
      <c r="H39" s="4">
        <f t="shared" si="17"/>
        <v>-650</v>
      </c>
      <c r="I39" s="30">
        <f t="shared" si="18"/>
        <v>-0.11640401146131805</v>
      </c>
      <c r="J39" s="4">
        <v>6528</v>
      </c>
      <c r="K39" s="4">
        <v>5750</v>
      </c>
      <c r="L39" s="60">
        <f t="shared" si="19"/>
        <v>-778</v>
      </c>
      <c r="M39" s="61">
        <f t="shared" si="20"/>
        <v>-0.11917892156862746</v>
      </c>
      <c r="N39" s="4">
        <v>6481</v>
      </c>
      <c r="O39" s="4">
        <v>5667</v>
      </c>
      <c r="P39" s="58">
        <f t="shared" si="22"/>
        <v>-814</v>
      </c>
      <c r="Q39" s="31">
        <f t="shared" si="23"/>
        <v>-0.12559790155840148</v>
      </c>
      <c r="R39" s="8"/>
      <c r="V39" s="48"/>
    </row>
    <row r="40" spans="1:22" ht="12" x14ac:dyDescent="0.2">
      <c r="A40" s="25" t="s">
        <v>22</v>
      </c>
      <c r="B40" s="22">
        <v>9418</v>
      </c>
      <c r="C40" s="22">
        <v>9093</v>
      </c>
      <c r="D40" s="4">
        <f t="shared" si="21"/>
        <v>-325</v>
      </c>
      <c r="E40" s="30">
        <f t="shared" si="16"/>
        <v>-3.4508388192822252E-2</v>
      </c>
      <c r="F40" s="57">
        <v>8898</v>
      </c>
      <c r="G40" s="57">
        <v>8938</v>
      </c>
      <c r="H40" s="46">
        <f t="shared" si="17"/>
        <v>40</v>
      </c>
      <c r="I40" s="47">
        <f t="shared" si="18"/>
        <v>4.4953922229714546E-3</v>
      </c>
      <c r="J40" s="4">
        <v>10575</v>
      </c>
      <c r="K40" s="4">
        <v>10872</v>
      </c>
      <c r="L40" s="60">
        <f t="shared" si="19"/>
        <v>297</v>
      </c>
      <c r="M40" s="61">
        <f t="shared" si="20"/>
        <v>2.8085106382978724E-2</v>
      </c>
      <c r="N40" s="4">
        <v>10989</v>
      </c>
      <c r="O40" s="4">
        <v>11298</v>
      </c>
      <c r="P40" s="58">
        <f t="shared" si="22"/>
        <v>309</v>
      </c>
      <c r="Q40" s="31">
        <f t="shared" si="23"/>
        <v>2.8119028119028118E-2</v>
      </c>
      <c r="R40" s="8"/>
      <c r="V40" s="49"/>
    </row>
    <row r="41" spans="1:22" ht="12" x14ac:dyDescent="0.2">
      <c r="A41" s="25" t="s">
        <v>23</v>
      </c>
      <c r="B41" s="22">
        <v>6831</v>
      </c>
      <c r="C41" s="22">
        <v>6223</v>
      </c>
      <c r="D41" s="4">
        <f t="shared" si="21"/>
        <v>-608</v>
      </c>
      <c r="E41" s="30">
        <f t="shared" si="16"/>
        <v>-8.9006002049480309E-2</v>
      </c>
      <c r="F41" s="22">
        <v>6791</v>
      </c>
      <c r="G41" s="22">
        <v>6319</v>
      </c>
      <c r="H41" s="4">
        <f t="shared" si="17"/>
        <v>-472</v>
      </c>
      <c r="I41" s="30">
        <f t="shared" si="18"/>
        <v>-6.9503754969812981E-2</v>
      </c>
      <c r="J41" s="4">
        <v>8453</v>
      </c>
      <c r="K41" s="4">
        <v>8048</v>
      </c>
      <c r="L41" s="60">
        <f t="shared" si="19"/>
        <v>-405</v>
      </c>
      <c r="M41" s="61">
        <f t="shared" si="20"/>
        <v>-4.7911983911037501E-2</v>
      </c>
      <c r="N41" s="4">
        <v>8807</v>
      </c>
      <c r="O41" s="4">
        <v>8548</v>
      </c>
      <c r="P41" s="58">
        <f t="shared" si="22"/>
        <v>-259</v>
      </c>
      <c r="Q41" s="31">
        <f t="shared" si="23"/>
        <v>-2.9408425116384695E-2</v>
      </c>
      <c r="R41" s="8"/>
    </row>
    <row r="42" spans="1:22" ht="12" x14ac:dyDescent="0.2">
      <c r="A42" s="25" t="s">
        <v>26</v>
      </c>
      <c r="B42" s="22">
        <v>4085</v>
      </c>
      <c r="C42" s="22">
        <v>3549</v>
      </c>
      <c r="D42" s="4">
        <f t="shared" si="21"/>
        <v>-536</v>
      </c>
      <c r="E42" s="30">
        <f t="shared" si="16"/>
        <v>-0.13121175030599755</v>
      </c>
      <c r="F42" s="22">
        <v>4034</v>
      </c>
      <c r="G42" s="22">
        <v>3520</v>
      </c>
      <c r="H42" s="4">
        <f t="shared" si="17"/>
        <v>-514</v>
      </c>
      <c r="I42" s="30">
        <f t="shared" si="18"/>
        <v>-0.12741695587506197</v>
      </c>
      <c r="J42" s="4">
        <v>4802</v>
      </c>
      <c r="K42" s="4">
        <v>4303</v>
      </c>
      <c r="L42" s="60">
        <f t="shared" si="19"/>
        <v>-499</v>
      </c>
      <c r="M42" s="61">
        <f t="shared" si="20"/>
        <v>-0.10391503540191586</v>
      </c>
      <c r="N42" s="4">
        <v>4973</v>
      </c>
      <c r="O42" s="4">
        <v>4515</v>
      </c>
      <c r="P42" s="58">
        <f t="shared" si="22"/>
        <v>-458</v>
      </c>
      <c r="Q42" s="31">
        <f t="shared" si="23"/>
        <v>-9.2097325558013268E-2</v>
      </c>
      <c r="R42" s="8"/>
    </row>
    <row r="43" spans="1:22" ht="12" x14ac:dyDescent="0.2">
      <c r="A43" s="25" t="s">
        <v>27</v>
      </c>
      <c r="B43" s="22">
        <v>4534</v>
      </c>
      <c r="C43" s="22">
        <v>3988</v>
      </c>
      <c r="D43" s="4">
        <f t="shared" si="21"/>
        <v>-546</v>
      </c>
      <c r="E43" s="30">
        <f t="shared" si="16"/>
        <v>-0.12042346713718571</v>
      </c>
      <c r="F43" s="22">
        <v>4470</v>
      </c>
      <c r="G43" s="22">
        <v>3953</v>
      </c>
      <c r="H43" s="4">
        <f t="shared" si="17"/>
        <v>-517</v>
      </c>
      <c r="I43" s="30">
        <f t="shared" si="18"/>
        <v>-0.1156599552572707</v>
      </c>
      <c r="J43" s="4">
        <v>5138</v>
      </c>
      <c r="K43" s="4">
        <v>4557</v>
      </c>
      <c r="L43" s="60">
        <f t="shared" si="19"/>
        <v>-581</v>
      </c>
      <c r="M43" s="61">
        <f t="shared" si="20"/>
        <v>-0.11307901907356949</v>
      </c>
      <c r="N43" s="4">
        <v>5287</v>
      </c>
      <c r="O43" s="4">
        <v>4807</v>
      </c>
      <c r="P43" s="58">
        <f t="shared" si="22"/>
        <v>-480</v>
      </c>
      <c r="Q43" s="31">
        <f t="shared" si="23"/>
        <v>-9.0788727066389255E-2</v>
      </c>
      <c r="R43" s="8"/>
    </row>
    <row r="44" spans="1:22" ht="12" x14ac:dyDescent="0.2">
      <c r="A44" s="25" t="s">
        <v>24</v>
      </c>
      <c r="B44" s="22">
        <v>3529</v>
      </c>
      <c r="C44" s="22">
        <v>3213</v>
      </c>
      <c r="D44" s="4">
        <f t="shared" si="21"/>
        <v>-316</v>
      </c>
      <c r="E44" s="30">
        <f t="shared" si="16"/>
        <v>-8.954378010767923E-2</v>
      </c>
      <c r="F44" s="22">
        <v>3479</v>
      </c>
      <c r="G44" s="22">
        <v>3229</v>
      </c>
      <c r="H44" s="4">
        <f t="shared" si="17"/>
        <v>-250</v>
      </c>
      <c r="I44" s="30">
        <f t="shared" si="18"/>
        <v>-7.1859729807415923E-2</v>
      </c>
      <c r="J44" s="4">
        <v>3774</v>
      </c>
      <c r="K44" s="4">
        <v>3616</v>
      </c>
      <c r="L44" s="60">
        <f t="shared" si="19"/>
        <v>-158</v>
      </c>
      <c r="M44" s="61">
        <f t="shared" si="20"/>
        <v>-4.1865394806571275E-2</v>
      </c>
      <c r="N44" s="4">
        <v>3875</v>
      </c>
      <c r="O44" s="4">
        <v>3729</v>
      </c>
      <c r="P44" s="58">
        <f t="shared" si="22"/>
        <v>-146</v>
      </c>
      <c r="Q44" s="31">
        <f t="shared" si="23"/>
        <v>-3.7677419354838711E-2</v>
      </c>
      <c r="R44" s="8"/>
    </row>
    <row r="45" spans="1:22" ht="12" x14ac:dyDescent="0.2">
      <c r="A45" s="25" t="s">
        <v>25</v>
      </c>
      <c r="B45" s="4">
        <v>179</v>
      </c>
      <c r="C45" s="4">
        <v>194</v>
      </c>
      <c r="D45" s="4">
        <f t="shared" si="21"/>
        <v>15</v>
      </c>
      <c r="E45" s="30">
        <f t="shared" si="16"/>
        <v>8.3798882681564241E-2</v>
      </c>
      <c r="F45" s="22">
        <v>193</v>
      </c>
      <c r="G45" s="22">
        <v>199</v>
      </c>
      <c r="H45" s="4">
        <f t="shared" si="17"/>
        <v>6</v>
      </c>
      <c r="I45" s="30">
        <f t="shared" si="18"/>
        <v>3.1088082901554404E-2</v>
      </c>
      <c r="J45" s="4">
        <v>192</v>
      </c>
      <c r="K45" s="4">
        <v>221</v>
      </c>
      <c r="L45" s="58">
        <f t="shared" si="19"/>
        <v>29</v>
      </c>
      <c r="M45" s="59">
        <f t="shared" si="20"/>
        <v>0.15104166666666666</v>
      </c>
      <c r="N45" s="4">
        <v>193</v>
      </c>
      <c r="O45" s="4">
        <v>214</v>
      </c>
      <c r="P45" s="58">
        <f t="shared" si="22"/>
        <v>21</v>
      </c>
      <c r="Q45" s="31">
        <f t="shared" si="23"/>
        <v>0.10880829015544041</v>
      </c>
      <c r="R45" s="8"/>
    </row>
    <row r="46" spans="1:22" x14ac:dyDescent="0.2">
      <c r="A46" s="21"/>
      <c r="B46" s="4"/>
      <c r="C46" s="4"/>
      <c r="D46" s="4"/>
      <c r="E46" s="30" t="s">
        <v>7</v>
      </c>
      <c r="F46" s="4"/>
      <c r="G46" s="4"/>
      <c r="H46" s="4" t="s">
        <v>7</v>
      </c>
      <c r="I46" s="30" t="s">
        <v>7</v>
      </c>
      <c r="J46" s="22"/>
      <c r="K46" s="22"/>
      <c r="L46" s="4" t="s">
        <v>17</v>
      </c>
      <c r="M46" s="30" t="s">
        <v>7</v>
      </c>
      <c r="N46" s="4"/>
      <c r="O46" s="4"/>
      <c r="P46" s="4" t="s">
        <v>7</v>
      </c>
      <c r="Q46" s="31" t="s">
        <v>7</v>
      </c>
      <c r="R46" s="8"/>
    </row>
    <row r="47" spans="1:22" x14ac:dyDescent="0.2">
      <c r="A47" s="21" t="s">
        <v>8</v>
      </c>
      <c r="B47" s="4">
        <f>SUM(B37:B46)</f>
        <v>38365</v>
      </c>
      <c r="C47" s="4">
        <f>SUM(C37:C46)</f>
        <v>34007</v>
      </c>
      <c r="D47" s="4">
        <f t="shared" si="21"/>
        <v>-4358</v>
      </c>
      <c r="E47" s="30">
        <f>D47/B47</f>
        <v>-0.1135931187280073</v>
      </c>
      <c r="F47" s="4">
        <f>SUM(F37:F46)</f>
        <v>37016</v>
      </c>
      <c r="G47" s="4">
        <f>SUM(G37:G46)</f>
        <v>33706</v>
      </c>
      <c r="H47" s="4">
        <f>G47-F47</f>
        <v>-3310</v>
      </c>
      <c r="I47" s="30">
        <f>H47/F47</f>
        <v>-8.9420791009293274E-2</v>
      </c>
      <c r="J47" s="4">
        <f>SUM(J37:J46)</f>
        <v>43602</v>
      </c>
      <c r="K47" s="4">
        <f>SUM(K37:K46)</f>
        <v>40646</v>
      </c>
      <c r="L47" s="4">
        <f>K47-J47</f>
        <v>-2956</v>
      </c>
      <c r="M47" s="30">
        <f>L47/J47</f>
        <v>-6.7795055272693916E-2</v>
      </c>
      <c r="N47" s="4">
        <f>SUM(N37:N46)</f>
        <v>44550</v>
      </c>
      <c r="O47" s="4">
        <f>SUM(O37:O46)</f>
        <v>41852</v>
      </c>
      <c r="P47" s="4">
        <f>O47-N47</f>
        <v>-2698</v>
      </c>
      <c r="Q47" s="31">
        <f>P47/N47</f>
        <v>-6.0561167227833897E-2</v>
      </c>
      <c r="R47" s="8"/>
    </row>
    <row r="48" spans="1:22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4"/>
      <c r="R48" s="8"/>
    </row>
    <row r="49" spans="1:21" x14ac:dyDescent="0.2">
      <c r="A49" s="21"/>
      <c r="B49" s="6"/>
      <c r="C49" s="6"/>
      <c r="D49" s="22"/>
      <c r="E49" s="22"/>
      <c r="F49" s="6"/>
      <c r="G49" s="6"/>
      <c r="H49" s="22"/>
      <c r="I49" s="22"/>
      <c r="J49" s="6"/>
      <c r="K49" s="6"/>
      <c r="L49" s="22"/>
      <c r="M49" s="22"/>
      <c r="N49" s="6"/>
      <c r="O49" s="6"/>
      <c r="P49" s="22"/>
      <c r="Q49" s="24"/>
      <c r="R49" s="8"/>
    </row>
    <row r="50" spans="1:21" x14ac:dyDescent="0.2">
      <c r="A50" s="29"/>
      <c r="B50" s="5"/>
      <c r="C50" s="6"/>
      <c r="D50" s="22"/>
      <c r="E50" s="22"/>
      <c r="F50" s="6"/>
      <c r="G50" s="45"/>
      <c r="H50" s="22"/>
      <c r="I50" s="22"/>
      <c r="J50" s="22"/>
      <c r="K50" s="22"/>
      <c r="L50" s="22"/>
      <c r="M50" s="22"/>
      <c r="N50" s="6"/>
      <c r="O50" s="6"/>
      <c r="P50" s="22"/>
      <c r="Q50" s="24"/>
      <c r="R50" s="8"/>
    </row>
    <row r="51" spans="1:21" x14ac:dyDescent="0.2">
      <c r="A51" s="34"/>
      <c r="B51" s="65" t="s">
        <v>29</v>
      </c>
      <c r="C51" s="65"/>
      <c r="D51" s="65"/>
      <c r="E51" s="65"/>
      <c r="F51" s="5"/>
      <c r="H51" s="52"/>
      <c r="I51" s="45"/>
      <c r="J51" s="5"/>
      <c r="K51" s="5"/>
      <c r="L51" s="5"/>
      <c r="M51" s="5"/>
      <c r="N51" s="5"/>
      <c r="O51" s="5"/>
      <c r="P51" s="5"/>
      <c r="Q51" s="32"/>
      <c r="R51" s="10"/>
    </row>
    <row r="52" spans="1:21" x14ac:dyDescent="0.2">
      <c r="A52" s="25" t="s">
        <v>19</v>
      </c>
      <c r="B52" s="4">
        <f>(B7+F7+J7+N7+B22+F22+J22+N22+B37+F37+J37+N37)/12</f>
        <v>214.66666666666666</v>
      </c>
      <c r="C52" s="4">
        <f>(C7+G7+K7+O7+C22+G22+K22+O22+C37+G37+K37+O37)/12</f>
        <v>171.33333333333334</v>
      </c>
      <c r="D52" s="4">
        <f>C52-B52</f>
        <v>-43.333333333333314</v>
      </c>
      <c r="E52" s="30">
        <f t="shared" ref="E52:E62" si="24">D52/B52</f>
        <v>-0.20186335403726699</v>
      </c>
      <c r="F52" s="50"/>
      <c r="G52" s="50"/>
      <c r="H52" s="50"/>
      <c r="I52" s="45"/>
      <c r="J52" s="5"/>
      <c r="K52" s="5"/>
      <c r="L52" s="5"/>
      <c r="M52" s="5"/>
      <c r="N52" s="5"/>
      <c r="O52" s="5"/>
      <c r="P52" s="5"/>
      <c r="Q52" s="32"/>
      <c r="R52" s="10"/>
    </row>
    <row r="53" spans="1:21" x14ac:dyDescent="0.2">
      <c r="A53" s="21" t="s">
        <v>20</v>
      </c>
      <c r="B53" s="4">
        <f t="shared" ref="B53:B60" si="25">(B8+F8+J8+N8+B23+F23+J23+N23+B38+F38+J38+N38)/12</f>
        <v>3769.9166666666665</v>
      </c>
      <c r="C53" s="4">
        <f t="shared" ref="C53:C60" si="26">(C8+G8+K8+O8+C23+G23+K23+O23+C38+G38+K38+O38)/12</f>
        <v>2928</v>
      </c>
      <c r="D53" s="4">
        <f t="shared" ref="D53:D60" si="27">C53-B53</f>
        <v>-841.91666666666652</v>
      </c>
      <c r="E53" s="30">
        <f t="shared" si="24"/>
        <v>-0.22332500718406681</v>
      </c>
      <c r="F53" s="50"/>
      <c r="G53" s="50"/>
      <c r="H53" s="50"/>
      <c r="I53" s="4"/>
      <c r="J53" s="5"/>
      <c r="K53" s="5"/>
      <c r="L53" s="5"/>
      <c r="M53" s="5"/>
      <c r="N53" s="5"/>
      <c r="O53" s="5"/>
      <c r="P53" s="5"/>
      <c r="Q53" s="32"/>
      <c r="R53" s="10"/>
    </row>
    <row r="54" spans="1:21" x14ac:dyDescent="0.2">
      <c r="A54" s="21" t="s">
        <v>21</v>
      </c>
      <c r="B54" s="4">
        <f t="shared" si="25"/>
        <v>6619.833333333333</v>
      </c>
      <c r="C54" s="4">
        <f t="shared" si="26"/>
        <v>5601.916666666667</v>
      </c>
      <c r="D54" s="4">
        <f t="shared" si="27"/>
        <v>-1017.9166666666661</v>
      </c>
      <c r="E54" s="30">
        <f t="shared" si="24"/>
        <v>-0.15376771822049892</v>
      </c>
      <c r="F54" s="50"/>
      <c r="G54" s="50"/>
      <c r="H54" s="50"/>
      <c r="I54" s="5"/>
      <c r="J54" s="5"/>
      <c r="K54" s="5"/>
      <c r="L54" s="5"/>
      <c r="M54" s="5"/>
      <c r="N54" s="5"/>
      <c r="O54" s="5"/>
      <c r="P54" s="5"/>
      <c r="Q54" s="32"/>
      <c r="R54" s="10"/>
    </row>
    <row r="55" spans="1:21" x14ac:dyDescent="0.2">
      <c r="A55" s="25" t="s">
        <v>22</v>
      </c>
      <c r="B55" s="4">
        <f t="shared" si="25"/>
        <v>10494.583333333334</v>
      </c>
      <c r="C55" s="4">
        <f t="shared" si="26"/>
        <v>10092.5</v>
      </c>
      <c r="D55" s="4">
        <f t="shared" si="27"/>
        <v>-402.08333333333394</v>
      </c>
      <c r="E55" s="30">
        <f t="shared" si="24"/>
        <v>-3.831341565093109E-2</v>
      </c>
      <c r="F55" s="50"/>
      <c r="G55" s="50"/>
      <c r="H55" s="50"/>
      <c r="I55" s="5"/>
      <c r="J55" s="5"/>
      <c r="K55" s="5"/>
      <c r="L55" s="5"/>
      <c r="M55" s="5"/>
      <c r="N55" s="5"/>
      <c r="O55" s="5"/>
      <c r="P55" s="5"/>
      <c r="Q55" s="32"/>
      <c r="R55" s="10"/>
    </row>
    <row r="56" spans="1:21" x14ac:dyDescent="0.2">
      <c r="A56" s="25" t="s">
        <v>23</v>
      </c>
      <c r="B56" s="4">
        <f t="shared" si="25"/>
        <v>8104.166666666667</v>
      </c>
      <c r="C56" s="4">
        <f t="shared" si="26"/>
        <v>7393.916666666667</v>
      </c>
      <c r="D56" s="4">
        <f t="shared" si="27"/>
        <v>-710.25</v>
      </c>
      <c r="E56" s="30">
        <f t="shared" si="24"/>
        <v>-8.7640102827763494E-2</v>
      </c>
      <c r="F56" s="50"/>
      <c r="G56" s="50"/>
      <c r="H56" s="50"/>
      <c r="I56" s="5"/>
      <c r="J56" s="5"/>
      <c r="K56" s="5"/>
      <c r="L56" s="5"/>
      <c r="M56" s="5"/>
      <c r="N56" s="5"/>
      <c r="O56" s="5"/>
      <c r="P56" s="5"/>
      <c r="Q56" s="32"/>
      <c r="R56" s="10"/>
      <c r="U56" s="48"/>
    </row>
    <row r="57" spans="1:21" x14ac:dyDescent="0.2">
      <c r="A57" s="25" t="s">
        <v>26</v>
      </c>
      <c r="B57" s="4">
        <f t="shared" si="25"/>
        <v>4763.333333333333</v>
      </c>
      <c r="C57" s="4">
        <f t="shared" si="26"/>
        <v>4189.166666666667</v>
      </c>
      <c r="D57" s="4">
        <f t="shared" si="27"/>
        <v>-574.16666666666606</v>
      </c>
      <c r="E57" s="30">
        <f t="shared" si="24"/>
        <v>-0.12053883834849533</v>
      </c>
      <c r="F57" s="50"/>
      <c r="G57" s="50"/>
      <c r="H57" s="50"/>
      <c r="I57" s="5"/>
      <c r="J57" s="5"/>
      <c r="K57" s="5"/>
      <c r="L57" s="5"/>
      <c r="M57" s="5"/>
      <c r="N57" s="5"/>
      <c r="O57" s="5"/>
      <c r="P57" s="5"/>
      <c r="Q57" s="32"/>
      <c r="R57" s="10"/>
      <c r="U57" s="48"/>
    </row>
    <row r="58" spans="1:21" x14ac:dyDescent="0.2">
      <c r="A58" s="25" t="s">
        <v>27</v>
      </c>
      <c r="B58" s="4">
        <f t="shared" si="25"/>
        <v>5236.583333333333</v>
      </c>
      <c r="C58" s="4">
        <f t="shared" si="26"/>
        <v>4503.833333333333</v>
      </c>
      <c r="D58" s="4">
        <f t="shared" si="27"/>
        <v>-732.75</v>
      </c>
      <c r="E58" s="30">
        <f t="shared" si="24"/>
        <v>-0.13992902496857049</v>
      </c>
      <c r="F58" s="50"/>
      <c r="G58" s="50"/>
      <c r="H58" s="50"/>
      <c r="I58" s="5"/>
      <c r="J58" s="5"/>
      <c r="K58" s="5"/>
      <c r="L58" s="5"/>
      <c r="M58" s="5"/>
      <c r="N58" s="5"/>
      <c r="O58" s="5"/>
      <c r="P58" s="5"/>
      <c r="Q58" s="32"/>
      <c r="R58" s="10"/>
      <c r="U58" s="48"/>
    </row>
    <row r="59" spans="1:21" x14ac:dyDescent="0.2">
      <c r="A59" s="25" t="s">
        <v>24</v>
      </c>
      <c r="B59" s="4">
        <f t="shared" si="25"/>
        <v>3772.8333333333335</v>
      </c>
      <c r="C59" s="4">
        <f t="shared" si="26"/>
        <v>3515.3333333333335</v>
      </c>
      <c r="D59" s="4">
        <f t="shared" si="27"/>
        <v>-257.5</v>
      </c>
      <c r="E59" s="30">
        <f t="shared" si="24"/>
        <v>-6.8251093342757432E-2</v>
      </c>
      <c r="F59" s="50"/>
      <c r="G59" s="50"/>
      <c r="H59" s="50"/>
      <c r="I59" s="5"/>
      <c r="J59" s="5"/>
      <c r="K59" s="5"/>
      <c r="L59" s="5"/>
      <c r="M59" s="5"/>
      <c r="N59" s="5"/>
      <c r="O59" s="5"/>
      <c r="P59" s="5"/>
      <c r="Q59" s="32"/>
      <c r="R59" s="10"/>
      <c r="U59" s="48"/>
    </row>
    <row r="60" spans="1:21" x14ac:dyDescent="0.2">
      <c r="A60" s="25" t="s">
        <v>25</v>
      </c>
      <c r="B60" s="4">
        <f t="shared" si="25"/>
        <v>183.08333333333334</v>
      </c>
      <c r="C60" s="4">
        <f t="shared" si="26"/>
        <v>197.33333333333334</v>
      </c>
      <c r="D60" s="4">
        <f t="shared" si="27"/>
        <v>14.25</v>
      </c>
      <c r="E60" s="30">
        <f t="shared" si="24"/>
        <v>7.783340919435594E-2</v>
      </c>
      <c r="F60" s="50"/>
      <c r="G60" s="50"/>
      <c r="H60" s="50"/>
      <c r="I60" s="5"/>
      <c r="J60" s="5"/>
      <c r="K60" s="5"/>
      <c r="L60" s="5"/>
      <c r="M60" s="5"/>
      <c r="N60" s="5"/>
      <c r="O60" s="5"/>
      <c r="P60" s="5"/>
      <c r="Q60" s="32"/>
      <c r="R60" s="10"/>
    </row>
    <row r="61" spans="1:21" x14ac:dyDescent="0.2">
      <c r="A61" s="21"/>
      <c r="B61" s="4"/>
      <c r="C61" s="4"/>
      <c r="D61" s="4"/>
      <c r="E61" s="30"/>
      <c r="F61" s="50"/>
      <c r="G61" s="50"/>
      <c r="H61" s="50"/>
      <c r="I61" s="5"/>
      <c r="J61" s="5"/>
      <c r="K61" s="5"/>
      <c r="L61" s="5"/>
      <c r="M61" s="5"/>
      <c r="N61" s="5"/>
      <c r="O61" s="5"/>
      <c r="P61" s="5"/>
      <c r="Q61" s="32"/>
      <c r="R61" s="10"/>
    </row>
    <row r="62" spans="1:21" x14ac:dyDescent="0.2">
      <c r="A62" s="21" t="s">
        <v>8</v>
      </c>
      <c r="B62" s="4">
        <f t="shared" ref="B62" si="28">(B17+F17+J17+N17+B32+F32+J32+N32+B47+F47+J47+N47)/12</f>
        <v>43159</v>
      </c>
      <c r="C62" s="4">
        <f t="shared" ref="C62" si="29">(C17+G17+K17+O17+C32+G32+K32+O32+C47+G47+K47+O47)/12</f>
        <v>38593.333333333336</v>
      </c>
      <c r="D62" s="4">
        <f>C62-B62</f>
        <v>-4565.6666666666642</v>
      </c>
      <c r="E62" s="30">
        <f t="shared" si="24"/>
        <v>-0.10578712821582206</v>
      </c>
      <c r="F62" s="50"/>
      <c r="G62" s="50"/>
      <c r="H62" s="51"/>
      <c r="I62" s="5"/>
      <c r="J62" s="5"/>
      <c r="K62" s="5"/>
      <c r="L62" s="5"/>
      <c r="M62" s="5"/>
      <c r="N62" s="5"/>
      <c r="O62" s="5"/>
      <c r="P62" s="5"/>
      <c r="Q62" s="32"/>
      <c r="R62" s="10"/>
    </row>
    <row r="63" spans="1:21" x14ac:dyDescent="0.2">
      <c r="A63" s="21"/>
      <c r="B63" s="4"/>
      <c r="C63" s="4"/>
      <c r="D63" s="4"/>
      <c r="E63" s="22"/>
      <c r="F63" s="22"/>
      <c r="G63" s="22"/>
      <c r="H63" s="5"/>
      <c r="I63" s="5"/>
      <c r="J63" s="5"/>
      <c r="K63" s="5"/>
      <c r="L63" s="5"/>
      <c r="M63" s="5"/>
      <c r="N63" s="5"/>
      <c r="O63" s="5"/>
      <c r="P63" s="5"/>
      <c r="Q63" s="32"/>
      <c r="R63" s="10"/>
    </row>
    <row r="64" spans="1:21" x14ac:dyDescent="0.2">
      <c r="A64" s="21"/>
      <c r="B64" s="6"/>
      <c r="C64" s="6"/>
      <c r="D64" s="22"/>
      <c r="E64" s="2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32"/>
      <c r="R64" s="10"/>
    </row>
    <row r="65" spans="1:18" ht="12" thickBot="1" x14ac:dyDescent="0.25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/>
      <c r="R65" s="10"/>
    </row>
    <row r="66" spans="1:18" ht="12.75" customHeight="1" x14ac:dyDescent="0.2">
      <c r="A66" s="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10"/>
    </row>
    <row r="67" spans="1:18" ht="12.75" customHeight="1" x14ac:dyDescent="0.2">
      <c r="A67" s="23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43"/>
    </row>
    <row r="68" spans="1:18" ht="12.75" customHeight="1" x14ac:dyDescent="0.2">
      <c r="A68" s="10"/>
      <c r="B68" s="8"/>
      <c r="C68" s="8"/>
      <c r="D68" s="8"/>
      <c r="E68" s="8"/>
      <c r="F68" s="8"/>
      <c r="G68" s="62"/>
      <c r="H68" s="62"/>
      <c r="I68" s="8"/>
      <c r="J68" s="8"/>
      <c r="K68" s="44"/>
      <c r="L68" s="44"/>
      <c r="M68" s="44"/>
      <c r="N68" s="44"/>
      <c r="O68" s="40"/>
      <c r="P68" s="40"/>
      <c r="Q68" s="5"/>
      <c r="R68" s="5"/>
    </row>
    <row r="69" spans="1:18" ht="12.75" customHeight="1" x14ac:dyDescent="0.2">
      <c r="A69" s="10"/>
      <c r="B69" s="35"/>
      <c r="C69" s="35"/>
      <c r="D69" s="35"/>
      <c r="E69" s="35"/>
      <c r="F69" s="35"/>
      <c r="G69" s="35"/>
      <c r="H69" s="35"/>
      <c r="I69" s="35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12.75" customHeight="1" x14ac:dyDescent="0.2">
      <c r="A70" s="10"/>
      <c r="B70" s="56"/>
      <c r="C70" s="56"/>
      <c r="D70" s="8"/>
      <c r="E70" s="8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41"/>
    </row>
    <row r="71" spans="1:18" x14ac:dyDescent="0.2">
      <c r="A71" s="10"/>
      <c r="B71" s="8"/>
      <c r="C71" s="8"/>
      <c r="D71" s="8"/>
      <c r="E71" s="8"/>
      <c r="F71" s="8"/>
      <c r="G71" s="62"/>
      <c r="H71" s="62"/>
      <c r="I71" s="8"/>
      <c r="J71" s="8"/>
      <c r="K71" s="8"/>
      <c r="L71" s="63"/>
      <c r="M71" s="63"/>
      <c r="N71" s="63"/>
      <c r="O71" s="63"/>
      <c r="P71" s="11"/>
      <c r="Q71" s="10"/>
      <c r="R71" s="42"/>
    </row>
    <row r="72" spans="1:18" x14ac:dyDescent="0.2">
      <c r="A72" s="10"/>
      <c r="B72" s="8"/>
      <c r="C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</row>
    <row r="1199" spans="1:18" x14ac:dyDescent="0.2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</row>
    <row r="1200" spans="1:18" x14ac:dyDescent="0.2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</row>
    <row r="1201" spans="1:18" x14ac:dyDescent="0.2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</row>
    <row r="1202" spans="1:18" x14ac:dyDescent="0.2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</row>
    <row r="1203" spans="1:18" x14ac:dyDescent="0.2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</row>
    <row r="1204" spans="1:18" x14ac:dyDescent="0.2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</row>
    <row r="1205" spans="1:18" x14ac:dyDescent="0.2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</row>
    <row r="1206" spans="1:18" x14ac:dyDescent="0.2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</row>
    <row r="1207" spans="1:18" x14ac:dyDescent="0.2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</row>
    <row r="1208" spans="1:18" x14ac:dyDescent="0.2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</row>
    <row r="1209" spans="1:18" x14ac:dyDescent="0.2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</row>
    <row r="1210" spans="1:18" x14ac:dyDescent="0.2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</row>
    <row r="1211" spans="1:18" x14ac:dyDescent="0.2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</row>
    <row r="1212" spans="1:18" x14ac:dyDescent="0.2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</row>
    <row r="1213" spans="1:18" x14ac:dyDescent="0.2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</row>
    <row r="1214" spans="1:18" x14ac:dyDescent="0.2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</row>
    <row r="1215" spans="1:18" x14ac:dyDescent="0.2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</row>
    <row r="1216" spans="1:18" x14ac:dyDescent="0.2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</row>
    <row r="1217" spans="1:18" x14ac:dyDescent="0.2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</row>
    <row r="1218" spans="1:18" x14ac:dyDescent="0.2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</row>
    <row r="1219" spans="1:18" x14ac:dyDescent="0.2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</row>
    <row r="1220" spans="1:18" x14ac:dyDescent="0.2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</row>
    <row r="1221" spans="1:18" x14ac:dyDescent="0.2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</row>
    <row r="1222" spans="1:18" x14ac:dyDescent="0.2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</row>
    <row r="1223" spans="1:18" x14ac:dyDescent="0.2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</row>
    <row r="1224" spans="1:18" x14ac:dyDescent="0.2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</row>
    <row r="1225" spans="1:18" x14ac:dyDescent="0.2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</row>
    <row r="1226" spans="1:18" x14ac:dyDescent="0.2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</row>
    <row r="1227" spans="1:18" x14ac:dyDescent="0.2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</row>
    <row r="1228" spans="1:18" x14ac:dyDescent="0.2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</row>
    <row r="1229" spans="1:18" x14ac:dyDescent="0.2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</row>
    <row r="1230" spans="1:18" x14ac:dyDescent="0.2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</row>
    <row r="1231" spans="1:18" x14ac:dyDescent="0.2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</row>
    <row r="1232" spans="1:18" x14ac:dyDescent="0.2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</row>
    <row r="1233" spans="1:18" x14ac:dyDescent="0.2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</row>
    <row r="1234" spans="1:18" x14ac:dyDescent="0.2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</row>
    <row r="1235" spans="1:18" x14ac:dyDescent="0.2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</row>
    <row r="1236" spans="1:18" x14ac:dyDescent="0.2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</row>
    <row r="1237" spans="1:18" x14ac:dyDescent="0.2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</row>
    <row r="1238" spans="1:18" x14ac:dyDescent="0.2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</row>
    <row r="1239" spans="1:18" x14ac:dyDescent="0.2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</row>
    <row r="1240" spans="1:18" x14ac:dyDescent="0.2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</row>
    <row r="1241" spans="1:18" x14ac:dyDescent="0.2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</row>
    <row r="1242" spans="1:18" x14ac:dyDescent="0.2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</row>
    <row r="1243" spans="1:18" x14ac:dyDescent="0.2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</row>
    <row r="1244" spans="1:18" x14ac:dyDescent="0.2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</row>
    <row r="1245" spans="1:18" x14ac:dyDescent="0.2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</row>
    <row r="1246" spans="1:18" x14ac:dyDescent="0.2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</row>
    <row r="1247" spans="1:18" x14ac:dyDescent="0.2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</row>
    <row r="1248" spans="1:18" x14ac:dyDescent="0.2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</row>
    <row r="1249" spans="1:18" x14ac:dyDescent="0.2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</row>
    <row r="1250" spans="1:18" x14ac:dyDescent="0.2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</row>
    <row r="1251" spans="1:18" x14ac:dyDescent="0.2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</row>
    <row r="1252" spans="1:18" x14ac:dyDescent="0.2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</row>
    <row r="1253" spans="1:18" x14ac:dyDescent="0.2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</row>
    <row r="1254" spans="1:18" x14ac:dyDescent="0.2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</row>
    <row r="1255" spans="1:18" x14ac:dyDescent="0.2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</row>
    <row r="1256" spans="1:18" x14ac:dyDescent="0.2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</row>
    <row r="1257" spans="1:18" x14ac:dyDescent="0.2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</row>
    <row r="1258" spans="1:18" x14ac:dyDescent="0.2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</row>
    <row r="1259" spans="1:18" x14ac:dyDescent="0.2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</row>
    <row r="1260" spans="1:18" x14ac:dyDescent="0.2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</row>
    <row r="1261" spans="1:18" x14ac:dyDescent="0.2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</row>
    <row r="1262" spans="1:18" x14ac:dyDescent="0.2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</row>
    <row r="1263" spans="1:18" x14ac:dyDescent="0.2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</row>
    <row r="1264" spans="1:18" x14ac:dyDescent="0.2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</row>
    <row r="1265" spans="1:18" x14ac:dyDescent="0.2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</row>
    <row r="1266" spans="1:18" x14ac:dyDescent="0.2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</row>
    <row r="1267" spans="1:18" x14ac:dyDescent="0.2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</row>
    <row r="1268" spans="1:18" x14ac:dyDescent="0.2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</row>
    <row r="1269" spans="1:18" x14ac:dyDescent="0.2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</row>
    <row r="1270" spans="1:18" x14ac:dyDescent="0.2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</row>
    <row r="1271" spans="1:18" x14ac:dyDescent="0.2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</row>
    <row r="1272" spans="1:18" x14ac:dyDescent="0.2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</row>
    <row r="1273" spans="1:18" x14ac:dyDescent="0.2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</row>
    <row r="1274" spans="1:18" x14ac:dyDescent="0.2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</row>
    <row r="1275" spans="1:18" x14ac:dyDescent="0.2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</row>
    <row r="1276" spans="1:18" x14ac:dyDescent="0.2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</row>
    <row r="1277" spans="1:18" x14ac:dyDescent="0.2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</row>
    <row r="1278" spans="1:18" x14ac:dyDescent="0.2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</row>
    <row r="1279" spans="1:18" x14ac:dyDescent="0.2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</row>
    <row r="1280" spans="1:18" x14ac:dyDescent="0.2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</row>
    <row r="1281" spans="1:18" x14ac:dyDescent="0.2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</row>
    <row r="1282" spans="1:18" x14ac:dyDescent="0.2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</row>
    <row r="1283" spans="1:18" x14ac:dyDescent="0.2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</row>
    <row r="1284" spans="1:18" x14ac:dyDescent="0.2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</row>
    <row r="1285" spans="1:18" x14ac:dyDescent="0.2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</row>
    <row r="1286" spans="1:18" x14ac:dyDescent="0.2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</row>
    <row r="1287" spans="1:18" x14ac:dyDescent="0.2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</row>
    <row r="1288" spans="1:18" x14ac:dyDescent="0.2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</row>
    <row r="1289" spans="1:18" x14ac:dyDescent="0.2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</row>
    <row r="1290" spans="1:18" x14ac:dyDescent="0.2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</row>
    <row r="1291" spans="1:18" x14ac:dyDescent="0.2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</row>
    <row r="1292" spans="1:18" x14ac:dyDescent="0.2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</row>
    <row r="1293" spans="1:18" x14ac:dyDescent="0.2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</row>
    <row r="1294" spans="1:18" x14ac:dyDescent="0.2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</row>
    <row r="1295" spans="1:18" x14ac:dyDescent="0.2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</row>
    <row r="1296" spans="1:18" x14ac:dyDescent="0.2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</row>
    <row r="1297" spans="1:18" x14ac:dyDescent="0.2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</row>
    <row r="1298" spans="1:18" x14ac:dyDescent="0.2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</row>
    <row r="1299" spans="1:18" x14ac:dyDescent="0.2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</row>
    <row r="1300" spans="1:18" x14ac:dyDescent="0.2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</row>
    <row r="1301" spans="1:18" x14ac:dyDescent="0.2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</row>
    <row r="1302" spans="1:18" x14ac:dyDescent="0.2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</row>
    <row r="1303" spans="1:18" x14ac:dyDescent="0.2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</row>
    <row r="1304" spans="1:18" x14ac:dyDescent="0.2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</row>
    <row r="1305" spans="1:18" x14ac:dyDescent="0.2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</row>
    <row r="1306" spans="1:18" x14ac:dyDescent="0.2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</row>
    <row r="1307" spans="1:18" x14ac:dyDescent="0.2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</row>
    <row r="1308" spans="1:18" x14ac:dyDescent="0.2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</row>
    <row r="1309" spans="1:18" x14ac:dyDescent="0.2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</row>
    <row r="1310" spans="1:18" x14ac:dyDescent="0.2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</row>
    <row r="1311" spans="1:18" x14ac:dyDescent="0.2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</row>
    <row r="1312" spans="1:18" x14ac:dyDescent="0.2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</row>
    <row r="1313" spans="1:18" x14ac:dyDescent="0.2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</row>
    <row r="1314" spans="1:18" x14ac:dyDescent="0.2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</row>
    <row r="1315" spans="1:18" x14ac:dyDescent="0.2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</row>
    <row r="1316" spans="1:18" x14ac:dyDescent="0.2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</row>
    <row r="1317" spans="1:18" x14ac:dyDescent="0.2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</row>
    <row r="1318" spans="1:18" x14ac:dyDescent="0.2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</row>
    <row r="1319" spans="1:18" x14ac:dyDescent="0.2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</row>
    <row r="1320" spans="1:18" x14ac:dyDescent="0.2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</row>
    <row r="1321" spans="1:18" x14ac:dyDescent="0.2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</row>
    <row r="1322" spans="1:18" x14ac:dyDescent="0.2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</row>
  </sheetData>
  <mergeCells count="5">
    <mergeCell ref="G71:H71"/>
    <mergeCell ref="L71:O71"/>
    <mergeCell ref="B67:Q67"/>
    <mergeCell ref="B51:E51"/>
    <mergeCell ref="G68:H68"/>
  </mergeCells>
  <phoneticPr fontId="0" type="noConversion"/>
  <printOptions gridLines="1"/>
  <pageMargins left="0.35433070866141736" right="0.35433070866141736" top="0.39370078740157483" bottom="0.59055118110236227" header="0.51181102362204722" footer="0.51181102362204722"/>
  <pageSetup paperSize="9" scale="80" orientation="portrait" r:id="rId1"/>
  <headerFooter alignWithMargins="0"/>
  <rowBreaks count="1" manualBreakCount="1">
    <brk id="72" max="20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Labour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Candidate Placement</dc:creator>
  <cp:lastModifiedBy>Administrator</cp:lastModifiedBy>
  <cp:lastPrinted>2014-01-22T13:03:54Z</cp:lastPrinted>
  <dcterms:created xsi:type="dcterms:W3CDTF">2003-03-03T07:53:36Z</dcterms:created>
  <dcterms:modified xsi:type="dcterms:W3CDTF">2017-04-21T07:40:17Z</dcterms:modified>
</cp:coreProperties>
</file>