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" yWindow="0" windowWidth="9690" windowHeight="6480"/>
  </bookViews>
  <sheets>
    <sheet name="2016" sheetId="26" r:id="rId1"/>
    <sheet name="2015" sheetId="24" r:id="rId2"/>
    <sheet name="2014" sheetId="25" r:id="rId3"/>
    <sheet name="2013" sheetId="23" r:id="rId4"/>
    <sheet name="2012" sheetId="22" r:id="rId5"/>
    <sheet name="2011" sheetId="21" r:id="rId6"/>
    <sheet name="2010" sheetId="20" r:id="rId7"/>
    <sheet name="2009" sheetId="19" r:id="rId8"/>
    <sheet name="2008" sheetId="18" r:id="rId9"/>
    <sheet name="2007" sheetId="17" r:id="rId10"/>
    <sheet name="2006" sheetId="1" r:id="rId11"/>
  </sheets>
  <definedNames>
    <definedName name="_xlnm.Print_Area" localSheetId="5">'2011'!$A$1:$P$55</definedName>
    <definedName name="_xlnm.Print_Area" localSheetId="4">'2012'!$A$1:$P$55</definedName>
    <definedName name="_xlnm.Print_Area" localSheetId="3">'2013'!$A$1:$P$55</definedName>
    <definedName name="_xlnm.Print_Area" localSheetId="2">'2014'!$A$1:$P$55</definedName>
    <definedName name="_xlnm.Print_Area" localSheetId="1">'2015'!$A$1:$P$55</definedName>
    <definedName name="_xlnm.Print_Area" localSheetId="0">'2016'!$A$1:$P$55</definedName>
  </definedNames>
  <calcPr calcId="145621"/>
</workbook>
</file>

<file path=xl/calcChain.xml><?xml version="1.0" encoding="utf-8"?>
<calcChain xmlns="http://schemas.openxmlformats.org/spreadsheetml/2006/main">
  <c r="I47" i="26" l="1"/>
  <c r="E47" i="26"/>
  <c r="N45" i="26"/>
  <c r="M45" i="26"/>
  <c r="M47" i="26" s="1"/>
  <c r="L45" i="26"/>
  <c r="L47" i="26" s="1"/>
  <c r="K45" i="26"/>
  <c r="K47" i="26" s="1"/>
  <c r="J45" i="26"/>
  <c r="I45" i="26"/>
  <c r="H45" i="26"/>
  <c r="H47" i="26" s="1"/>
  <c r="G45" i="26"/>
  <c r="G47" i="26" s="1"/>
  <c r="F45" i="26"/>
  <c r="E45" i="26"/>
  <c r="D45" i="26"/>
  <c r="C45" i="26"/>
  <c r="C47" i="26" s="1"/>
  <c r="O42" i="26"/>
  <c r="O41" i="26"/>
  <c r="O40" i="26"/>
  <c r="O39" i="26"/>
  <c r="O38" i="26"/>
  <c r="O37" i="26"/>
  <c r="O36" i="26"/>
  <c r="O35" i="26"/>
  <c r="O34" i="26"/>
  <c r="O33" i="26"/>
  <c r="O32" i="26"/>
  <c r="N20" i="26"/>
  <c r="M20" i="26"/>
  <c r="L20" i="26"/>
  <c r="K20" i="26"/>
  <c r="J20" i="26"/>
  <c r="I20" i="26"/>
  <c r="H20" i="26"/>
  <c r="G20" i="26"/>
  <c r="F20" i="26"/>
  <c r="E20" i="26"/>
  <c r="D20" i="26"/>
  <c r="C20" i="26"/>
  <c r="O17" i="26"/>
  <c r="O16" i="26"/>
  <c r="O15" i="26"/>
  <c r="O14" i="26"/>
  <c r="O13" i="26"/>
  <c r="O12" i="26"/>
  <c r="O11" i="26"/>
  <c r="O10" i="26"/>
  <c r="O9" i="26"/>
  <c r="O8" i="26"/>
  <c r="O7" i="26"/>
  <c r="N47" i="26" l="1"/>
  <c r="J47" i="26"/>
  <c r="F47" i="26"/>
  <c r="O20" i="26"/>
  <c r="D47" i="26"/>
  <c r="O45" i="26"/>
  <c r="O41" i="24"/>
  <c r="N45" i="25"/>
  <c r="M45" i="25"/>
  <c r="M47" i="25" s="1"/>
  <c r="L45" i="25"/>
  <c r="K45" i="25"/>
  <c r="J45" i="25"/>
  <c r="I45" i="25"/>
  <c r="I47" i="25" s="1"/>
  <c r="H45" i="25"/>
  <c r="G45" i="25"/>
  <c r="F45" i="25"/>
  <c r="E45" i="25"/>
  <c r="E47" i="25" s="1"/>
  <c r="D45" i="25"/>
  <c r="C45" i="25"/>
  <c r="O42" i="25"/>
  <c r="O41" i="25"/>
  <c r="O40" i="25"/>
  <c r="O39" i="25"/>
  <c r="O38" i="25"/>
  <c r="O37" i="25"/>
  <c r="O36" i="25"/>
  <c r="O35" i="25"/>
  <c r="O34" i="25"/>
  <c r="O33" i="25"/>
  <c r="O32" i="25"/>
  <c r="N20" i="25"/>
  <c r="M20" i="25"/>
  <c r="L20" i="25"/>
  <c r="K20" i="25"/>
  <c r="J20" i="25"/>
  <c r="I20" i="25"/>
  <c r="H20" i="25"/>
  <c r="G20" i="25"/>
  <c r="F20" i="25"/>
  <c r="E20" i="25"/>
  <c r="D20" i="25"/>
  <c r="C20" i="25"/>
  <c r="O17" i="25"/>
  <c r="O16" i="25"/>
  <c r="O15" i="25"/>
  <c r="O14" i="25"/>
  <c r="O13" i="25"/>
  <c r="O12" i="25"/>
  <c r="O11" i="25"/>
  <c r="O10" i="25"/>
  <c r="O9" i="25"/>
  <c r="O8" i="25"/>
  <c r="O7" i="25"/>
  <c r="N45" i="24"/>
  <c r="M45" i="24"/>
  <c r="L45" i="24"/>
  <c r="K45" i="24"/>
  <c r="J45" i="24"/>
  <c r="I45" i="24"/>
  <c r="H45" i="24"/>
  <c r="G45" i="24"/>
  <c r="F45" i="24"/>
  <c r="E45" i="24"/>
  <c r="D45" i="24"/>
  <c r="C45" i="24"/>
  <c r="O42" i="24"/>
  <c r="O40" i="24"/>
  <c r="O39" i="24"/>
  <c r="O38" i="24"/>
  <c r="O37" i="24"/>
  <c r="O36" i="24"/>
  <c r="O35" i="24"/>
  <c r="O34" i="24"/>
  <c r="O33" i="24"/>
  <c r="O32" i="24"/>
  <c r="N20" i="24"/>
  <c r="M20" i="24"/>
  <c r="L20" i="24"/>
  <c r="K20" i="24"/>
  <c r="J20" i="24"/>
  <c r="I20" i="24"/>
  <c r="H20" i="24"/>
  <c r="G20" i="24"/>
  <c r="F20" i="24"/>
  <c r="E20" i="24"/>
  <c r="D20" i="24"/>
  <c r="C20" i="24"/>
  <c r="O17" i="24"/>
  <c r="O16" i="24"/>
  <c r="O15" i="24"/>
  <c r="O14" i="24"/>
  <c r="O13" i="24"/>
  <c r="O12" i="24"/>
  <c r="O11" i="24"/>
  <c r="O10" i="24"/>
  <c r="O9" i="24"/>
  <c r="O8" i="24"/>
  <c r="O7" i="24"/>
  <c r="O47" i="26" l="1"/>
  <c r="C47" i="25"/>
  <c r="G47" i="25"/>
  <c r="K47" i="25"/>
  <c r="O20" i="25"/>
  <c r="D47" i="25"/>
  <c r="H47" i="25"/>
  <c r="L47" i="25"/>
  <c r="F47" i="25"/>
  <c r="J47" i="25"/>
  <c r="N47" i="25"/>
  <c r="O45" i="25"/>
  <c r="O47" i="25" s="1"/>
  <c r="C47" i="24"/>
  <c r="I47" i="24"/>
  <c r="M47" i="24"/>
  <c r="D47" i="24"/>
  <c r="H47" i="24"/>
  <c r="L47" i="24"/>
  <c r="E47" i="24"/>
  <c r="G47" i="24"/>
  <c r="K47" i="24"/>
  <c r="O20" i="24"/>
  <c r="F47" i="24"/>
  <c r="J47" i="24"/>
  <c r="N47" i="24"/>
  <c r="O45" i="24"/>
  <c r="O33" i="23"/>
  <c r="O34" i="23"/>
  <c r="O35" i="23"/>
  <c r="O36" i="23"/>
  <c r="O37" i="23"/>
  <c r="O38" i="23"/>
  <c r="O39" i="23"/>
  <c r="O40" i="23"/>
  <c r="O41" i="23"/>
  <c r="O42" i="23"/>
  <c r="O32" i="23"/>
  <c r="O8" i="23"/>
  <c r="O9" i="23"/>
  <c r="O10" i="23"/>
  <c r="O11" i="23"/>
  <c r="O12" i="23"/>
  <c r="O13" i="23"/>
  <c r="O14" i="23"/>
  <c r="O15" i="23"/>
  <c r="O16" i="23"/>
  <c r="O17" i="23"/>
  <c r="O7" i="23"/>
  <c r="O47" i="24" l="1"/>
  <c r="N45" i="23"/>
  <c r="M45" i="23"/>
  <c r="L45" i="23"/>
  <c r="K45" i="23"/>
  <c r="J45" i="23"/>
  <c r="I45" i="23"/>
  <c r="H45" i="23"/>
  <c r="G45" i="23"/>
  <c r="F45" i="23"/>
  <c r="E45" i="23"/>
  <c r="D45" i="23"/>
  <c r="C45" i="23"/>
  <c r="N20" i="23"/>
  <c r="M20" i="23"/>
  <c r="L20" i="23"/>
  <c r="K20" i="23"/>
  <c r="J20" i="23"/>
  <c r="I20" i="23"/>
  <c r="I47" i="23" s="1"/>
  <c r="H20" i="23"/>
  <c r="G20" i="23"/>
  <c r="F20" i="23"/>
  <c r="E20" i="23"/>
  <c r="D20" i="23"/>
  <c r="C20" i="23"/>
  <c r="O20" i="23" l="1"/>
  <c r="O45" i="23"/>
  <c r="L47" i="23"/>
  <c r="M47" i="23"/>
  <c r="K47" i="23"/>
  <c r="H47" i="23"/>
  <c r="G47" i="23"/>
  <c r="E47" i="23"/>
  <c r="D47" i="23"/>
  <c r="C47" i="23"/>
  <c r="F47" i="23"/>
  <c r="J47" i="23"/>
  <c r="N47" i="23"/>
  <c r="O33" i="22"/>
  <c r="O34" i="22"/>
  <c r="O35" i="22"/>
  <c r="O36" i="22"/>
  <c r="O37" i="22"/>
  <c r="O38" i="22"/>
  <c r="O39" i="22"/>
  <c r="O40" i="22"/>
  <c r="O41" i="22"/>
  <c r="O42" i="22"/>
  <c r="O32" i="22"/>
  <c r="O8" i="22"/>
  <c r="O9" i="22"/>
  <c r="O10" i="22"/>
  <c r="O11" i="22"/>
  <c r="O12" i="22"/>
  <c r="O13" i="22"/>
  <c r="O14" i="22"/>
  <c r="O15" i="22"/>
  <c r="O16" i="22"/>
  <c r="O17" i="22"/>
  <c r="O7" i="22"/>
  <c r="N45" i="22"/>
  <c r="N20" i="22"/>
  <c r="M45" i="22"/>
  <c r="L45" i="22"/>
  <c r="K45" i="22"/>
  <c r="J45" i="22"/>
  <c r="I45" i="22"/>
  <c r="H45" i="22"/>
  <c r="G45" i="22"/>
  <c r="F45" i="22"/>
  <c r="E45" i="22"/>
  <c r="D45" i="22"/>
  <c r="C45" i="22"/>
  <c r="M20" i="22"/>
  <c r="L20" i="22"/>
  <c r="K20" i="22"/>
  <c r="J20" i="22"/>
  <c r="I20" i="22"/>
  <c r="H20" i="22"/>
  <c r="G20" i="22"/>
  <c r="F20" i="22"/>
  <c r="E20" i="22"/>
  <c r="D20" i="22"/>
  <c r="C20" i="22"/>
  <c r="O17" i="21"/>
  <c r="O16" i="21"/>
  <c r="O15" i="21"/>
  <c r="O14" i="21"/>
  <c r="O13" i="21"/>
  <c r="O12" i="21"/>
  <c r="O11" i="21"/>
  <c r="O10" i="21"/>
  <c r="O9" i="21"/>
  <c r="O8" i="21"/>
  <c r="O7" i="21"/>
  <c r="O42" i="21"/>
  <c r="O41" i="21"/>
  <c r="O40" i="21"/>
  <c r="O39" i="21"/>
  <c r="O38" i="21"/>
  <c r="O37" i="21"/>
  <c r="O36" i="21"/>
  <c r="O35" i="21"/>
  <c r="O34" i="21"/>
  <c r="O33" i="21"/>
  <c r="O32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O44" i="20"/>
  <c r="O43" i="20"/>
  <c r="O42" i="20"/>
  <c r="O41" i="20"/>
  <c r="O40" i="20"/>
  <c r="O39" i="20"/>
  <c r="O38" i="20"/>
  <c r="O37" i="20"/>
  <c r="O36" i="20"/>
  <c r="O35" i="20"/>
  <c r="O34" i="20"/>
  <c r="P19" i="20"/>
  <c r="O17" i="20"/>
  <c r="P17" i="20" s="1"/>
  <c r="O16" i="20"/>
  <c r="P16" i="20" s="1"/>
  <c r="O15" i="20"/>
  <c r="O14" i="20"/>
  <c r="P14" i="20" s="1"/>
  <c r="O13" i="20"/>
  <c r="P13" i="20" s="1"/>
  <c r="O12" i="20"/>
  <c r="O11" i="20"/>
  <c r="O10" i="20"/>
  <c r="P10" i="20" s="1"/>
  <c r="O9" i="20"/>
  <c r="P9" i="20" s="1"/>
  <c r="O8" i="20"/>
  <c r="P8" i="20" s="1"/>
  <c r="O7" i="20"/>
  <c r="P7" i="20" s="1"/>
  <c r="P11" i="20"/>
  <c r="P12" i="20"/>
  <c r="P18" i="20"/>
  <c r="P15" i="20"/>
  <c r="N47" i="20"/>
  <c r="M47" i="20"/>
  <c r="L47" i="20"/>
  <c r="K47" i="20"/>
  <c r="J47" i="20"/>
  <c r="I47" i="20"/>
  <c r="H47" i="20"/>
  <c r="G47" i="20"/>
  <c r="F47" i="20"/>
  <c r="E47" i="20"/>
  <c r="D47" i="20"/>
  <c r="C47" i="20"/>
  <c r="N20" i="20"/>
  <c r="M20" i="20"/>
  <c r="L20" i="20"/>
  <c r="K20" i="20"/>
  <c r="K22" i="20" s="1"/>
  <c r="J20" i="20"/>
  <c r="J22" i="20" s="1"/>
  <c r="I20" i="20"/>
  <c r="H20" i="20"/>
  <c r="G20" i="20"/>
  <c r="G22" i="20" s="1"/>
  <c r="F20" i="20"/>
  <c r="F22" i="20" s="1"/>
  <c r="E20" i="20"/>
  <c r="E22" i="20" s="1"/>
  <c r="D20" i="20"/>
  <c r="D22" i="20" s="1"/>
  <c r="C20" i="20"/>
  <c r="O44" i="19"/>
  <c r="O43" i="19"/>
  <c r="O42" i="19"/>
  <c r="O41" i="19"/>
  <c r="O40" i="19"/>
  <c r="O39" i="19"/>
  <c r="O38" i="19"/>
  <c r="O37" i="19"/>
  <c r="O36" i="19"/>
  <c r="O35" i="19"/>
  <c r="O34" i="19"/>
  <c r="P19" i="19"/>
  <c r="O17" i="19"/>
  <c r="P17" i="19" s="1"/>
  <c r="O16" i="19"/>
  <c r="O15" i="19"/>
  <c r="P15" i="19" s="1"/>
  <c r="O14" i="19"/>
  <c r="P14" i="19" s="1"/>
  <c r="O13" i="19"/>
  <c r="O12" i="19"/>
  <c r="P12" i="19" s="1"/>
  <c r="O11" i="19"/>
  <c r="P11" i="19" s="1"/>
  <c r="O10" i="19"/>
  <c r="P10" i="19" s="1"/>
  <c r="O9" i="19"/>
  <c r="O8" i="19"/>
  <c r="P8" i="19" s="1"/>
  <c r="O7" i="19"/>
  <c r="P7" i="19" s="1"/>
  <c r="P13" i="19"/>
  <c r="P9" i="19"/>
  <c r="P16" i="19"/>
  <c r="N47" i="19"/>
  <c r="M47" i="19"/>
  <c r="L47" i="19"/>
  <c r="K47" i="19"/>
  <c r="J47" i="19"/>
  <c r="I47" i="19"/>
  <c r="H47" i="19"/>
  <c r="G47" i="19"/>
  <c r="F47" i="19"/>
  <c r="E47" i="19"/>
  <c r="D47" i="19"/>
  <c r="C47" i="19"/>
  <c r="N20" i="19"/>
  <c r="N22" i="19" s="1"/>
  <c r="M20" i="19"/>
  <c r="L20" i="19"/>
  <c r="K20" i="19"/>
  <c r="K22" i="19" s="1"/>
  <c r="J20" i="19"/>
  <c r="J22" i="19" s="1"/>
  <c r="I20" i="19"/>
  <c r="I22" i="19" s="1"/>
  <c r="H20" i="19"/>
  <c r="G20" i="19"/>
  <c r="G22" i="19" s="1"/>
  <c r="F20" i="19"/>
  <c r="F49" i="19" s="1"/>
  <c r="E20" i="19"/>
  <c r="E22" i="19" s="1"/>
  <c r="D20" i="19"/>
  <c r="D22" i="19" s="1"/>
  <c r="C20" i="19"/>
  <c r="C22" i="19" s="1"/>
  <c r="P18" i="19"/>
  <c r="O44" i="18"/>
  <c r="O43" i="18"/>
  <c r="O42" i="18"/>
  <c r="O41" i="18"/>
  <c r="O40" i="18"/>
  <c r="O39" i="18"/>
  <c r="O38" i="18"/>
  <c r="O37" i="18"/>
  <c r="O36" i="18"/>
  <c r="O35" i="18"/>
  <c r="O34" i="18"/>
  <c r="P19" i="18"/>
  <c r="O17" i="18"/>
  <c r="P17" i="18" s="1"/>
  <c r="O16" i="18"/>
  <c r="P16" i="18" s="1"/>
  <c r="O15" i="18"/>
  <c r="P15" i="18" s="1"/>
  <c r="O14" i="18"/>
  <c r="O13" i="18"/>
  <c r="P13" i="18" s="1"/>
  <c r="O12" i="18"/>
  <c r="P12" i="18" s="1"/>
  <c r="O11" i="18"/>
  <c r="P11" i="18" s="1"/>
  <c r="O10" i="18"/>
  <c r="P10" i="18" s="1"/>
  <c r="O9" i="18"/>
  <c r="P9" i="18" s="1"/>
  <c r="O8" i="18"/>
  <c r="P8" i="18" s="1"/>
  <c r="O7" i="18"/>
  <c r="P7" i="18" s="1"/>
  <c r="P14" i="18"/>
  <c r="N47" i="18"/>
  <c r="M47" i="18"/>
  <c r="L47" i="18"/>
  <c r="K47" i="18"/>
  <c r="J47" i="18"/>
  <c r="I47" i="18"/>
  <c r="H47" i="18"/>
  <c r="G47" i="18"/>
  <c r="F47" i="18"/>
  <c r="E47" i="18"/>
  <c r="D47" i="18"/>
  <c r="C47" i="18"/>
  <c r="N20" i="18"/>
  <c r="M20" i="18"/>
  <c r="M22" i="18" s="1"/>
  <c r="L20" i="18"/>
  <c r="K20" i="18"/>
  <c r="J20" i="18"/>
  <c r="J22" i="18" s="1"/>
  <c r="I20" i="18"/>
  <c r="H20" i="18"/>
  <c r="H22" i="18" s="1"/>
  <c r="G20" i="18"/>
  <c r="G22" i="18" s="1"/>
  <c r="F20" i="18"/>
  <c r="E20" i="18"/>
  <c r="E22" i="18" s="1"/>
  <c r="D20" i="18"/>
  <c r="C20" i="18"/>
  <c r="C49" i="18" s="1"/>
  <c r="P18" i="18"/>
  <c r="O44" i="17"/>
  <c r="O43" i="17"/>
  <c r="O42" i="17"/>
  <c r="O41" i="17"/>
  <c r="O40" i="17"/>
  <c r="O39" i="17"/>
  <c r="O38" i="17"/>
  <c r="O37" i="17"/>
  <c r="O36" i="17"/>
  <c r="O35" i="17"/>
  <c r="O34" i="17"/>
  <c r="O17" i="17"/>
  <c r="P17" i="17" s="1"/>
  <c r="O16" i="17"/>
  <c r="O15" i="17"/>
  <c r="O14" i="17"/>
  <c r="O13" i="17"/>
  <c r="P13" i="17" s="1"/>
  <c r="O12" i="17"/>
  <c r="O11" i="17"/>
  <c r="O10" i="17"/>
  <c r="O9" i="17"/>
  <c r="P9" i="17" s="1"/>
  <c r="O8" i="17"/>
  <c r="O7" i="17"/>
  <c r="N47" i="17"/>
  <c r="N20" i="17"/>
  <c r="N22" i="17" s="1"/>
  <c r="M47" i="17"/>
  <c r="M20" i="17"/>
  <c r="L47" i="17"/>
  <c r="L20" i="17"/>
  <c r="K47" i="17"/>
  <c r="K20" i="17"/>
  <c r="K22" i="17" s="1"/>
  <c r="J47" i="17"/>
  <c r="J20" i="17"/>
  <c r="J22" i="17" s="1"/>
  <c r="I47" i="17"/>
  <c r="I20" i="17"/>
  <c r="I22" i="17" s="1"/>
  <c r="H47" i="17"/>
  <c r="H20" i="17"/>
  <c r="G47" i="17"/>
  <c r="G20" i="17"/>
  <c r="G22" i="17" s="1"/>
  <c r="F47" i="17"/>
  <c r="F20" i="17"/>
  <c r="F22" i="17" s="1"/>
  <c r="P19" i="17"/>
  <c r="P18" i="17"/>
  <c r="P16" i="17"/>
  <c r="P15" i="17"/>
  <c r="P14" i="17"/>
  <c r="P12" i="17"/>
  <c r="P11" i="17"/>
  <c r="P10" i="17"/>
  <c r="P8" i="17"/>
  <c r="P7" i="17"/>
  <c r="E47" i="17"/>
  <c r="E20" i="17"/>
  <c r="E22" i="17" s="1"/>
  <c r="C47" i="17"/>
  <c r="D47" i="17"/>
  <c r="C20" i="17"/>
  <c r="D20" i="17"/>
  <c r="D22" i="17" s="1"/>
  <c r="M22" i="17"/>
  <c r="O44" i="1"/>
  <c r="O43" i="1"/>
  <c r="O42" i="1"/>
  <c r="O41" i="1"/>
  <c r="O40" i="1"/>
  <c r="O39" i="1"/>
  <c r="O38" i="1"/>
  <c r="O37" i="1"/>
  <c r="O36" i="1"/>
  <c r="O35" i="1"/>
  <c r="O34" i="1"/>
  <c r="O17" i="1"/>
  <c r="O16" i="1"/>
  <c r="O15" i="1"/>
  <c r="O14" i="1"/>
  <c r="O13" i="1"/>
  <c r="O12" i="1"/>
  <c r="O11" i="1"/>
  <c r="O10" i="1"/>
  <c r="O9" i="1"/>
  <c r="O8" i="1"/>
  <c r="O7" i="1"/>
  <c r="L47" i="1"/>
  <c r="K47" i="1"/>
  <c r="N47" i="1"/>
  <c r="N20" i="1"/>
  <c r="N22" i="1" s="1"/>
  <c r="M47" i="1"/>
  <c r="M20" i="1"/>
  <c r="M22" i="1" s="1"/>
  <c r="L20" i="1"/>
  <c r="L22" i="1" s="1"/>
  <c r="K20" i="1"/>
  <c r="K22" i="1" s="1"/>
  <c r="J47" i="1"/>
  <c r="J20" i="1"/>
  <c r="J22" i="1" s="1"/>
  <c r="C47" i="1"/>
  <c r="D47" i="1"/>
  <c r="E47" i="1"/>
  <c r="F47" i="1"/>
  <c r="G47" i="1"/>
  <c r="H47" i="1"/>
  <c r="I47" i="1"/>
  <c r="C20" i="1"/>
  <c r="C22" i="1" s="1"/>
  <c r="D20" i="1"/>
  <c r="D22" i="1" s="1"/>
  <c r="E20" i="1"/>
  <c r="E22" i="1" s="1"/>
  <c r="F20" i="1"/>
  <c r="G20" i="1"/>
  <c r="G22" i="1" s="1"/>
  <c r="H20" i="1"/>
  <c r="I20" i="1"/>
  <c r="I22" i="1" s="1"/>
  <c r="F49" i="18"/>
  <c r="J49" i="18"/>
  <c r="L49" i="18"/>
  <c r="N49" i="18"/>
  <c r="I49" i="18"/>
  <c r="M49" i="18"/>
  <c r="F22" i="18"/>
  <c r="I22" i="18"/>
  <c r="K22" i="18"/>
  <c r="L22" i="18"/>
  <c r="N22" i="18"/>
  <c r="H49" i="19"/>
  <c r="J49" i="19"/>
  <c r="L49" i="19"/>
  <c r="E49" i="19"/>
  <c r="G49" i="19"/>
  <c r="K49" i="19"/>
  <c r="C49" i="19"/>
  <c r="D49" i="19"/>
  <c r="C22" i="18"/>
  <c r="F22" i="19"/>
  <c r="H22" i="19"/>
  <c r="I49" i="19"/>
  <c r="L22" i="19"/>
  <c r="M22" i="19"/>
  <c r="D49" i="20"/>
  <c r="F49" i="20"/>
  <c r="H49" i="20"/>
  <c r="J49" i="20"/>
  <c r="L49" i="20"/>
  <c r="N49" i="20"/>
  <c r="E49" i="20"/>
  <c r="I49" i="20"/>
  <c r="K49" i="20"/>
  <c r="C49" i="20"/>
  <c r="H22" i="20"/>
  <c r="I22" i="20"/>
  <c r="L22" i="20"/>
  <c r="M49" i="20"/>
  <c r="M22" i="20"/>
  <c r="N22" i="20"/>
  <c r="G47" i="21"/>
  <c r="H47" i="21"/>
  <c r="I47" i="21"/>
  <c r="J47" i="21"/>
  <c r="M47" i="21"/>
  <c r="N47" i="21"/>
  <c r="D47" i="22"/>
  <c r="F47" i="22"/>
  <c r="H47" i="22"/>
  <c r="J47" i="22"/>
  <c r="L47" i="22"/>
  <c r="N47" i="22"/>
  <c r="E47" i="22"/>
  <c r="G47" i="22"/>
  <c r="I47" i="22"/>
  <c r="K47" i="22"/>
  <c r="M47" i="22"/>
  <c r="C47" i="22"/>
  <c r="O20" i="22" l="1"/>
  <c r="K49" i="1"/>
  <c r="E49" i="17"/>
  <c r="G49" i="18"/>
  <c r="N49" i="19"/>
  <c r="N49" i="17"/>
  <c r="I49" i="1"/>
  <c r="E49" i="1"/>
  <c r="H49" i="17"/>
  <c r="L49" i="17"/>
  <c r="G49" i="20"/>
  <c r="H49" i="1"/>
  <c r="N49" i="1"/>
  <c r="D49" i="1"/>
  <c r="J49" i="1"/>
  <c r="O47" i="17"/>
  <c r="G49" i="17"/>
  <c r="I49" i="17"/>
  <c r="K49" i="17"/>
  <c r="M49" i="17"/>
  <c r="D49" i="18"/>
  <c r="E49" i="18"/>
  <c r="M49" i="19"/>
  <c r="O20" i="20"/>
  <c r="D49" i="17"/>
  <c r="H49" i="18"/>
  <c r="O47" i="23"/>
  <c r="C49" i="1"/>
  <c r="H22" i="1"/>
  <c r="O20" i="1"/>
  <c r="O22" i="1" s="1"/>
  <c r="M49" i="1"/>
  <c r="O20" i="17"/>
  <c r="O22" i="17" s="1"/>
  <c r="O47" i="18"/>
  <c r="K49" i="18"/>
  <c r="O20" i="21"/>
  <c r="O45" i="21"/>
  <c r="L47" i="21"/>
  <c r="O45" i="22"/>
  <c r="G49" i="1"/>
  <c r="O20" i="18"/>
  <c r="P20" i="18" s="1"/>
  <c r="P22" i="18" s="1"/>
  <c r="O47" i="19"/>
  <c r="E47" i="21"/>
  <c r="C22" i="20"/>
  <c r="O47" i="20"/>
  <c r="O49" i="20" s="1"/>
  <c r="F47" i="21"/>
  <c r="O20" i="19"/>
  <c r="O22" i="19" s="1"/>
  <c r="C47" i="21"/>
  <c r="K47" i="21"/>
  <c r="O47" i="22"/>
  <c r="P20" i="20"/>
  <c r="P22" i="20" s="1"/>
  <c r="O22" i="20"/>
  <c r="D22" i="18"/>
  <c r="F22" i="1"/>
  <c r="L49" i="1"/>
  <c r="J49" i="17"/>
  <c r="F49" i="17"/>
  <c r="L22" i="17"/>
  <c r="H22" i="17"/>
  <c r="C22" i="17"/>
  <c r="D47" i="21"/>
  <c r="P20" i="17"/>
  <c r="P22" i="17" s="1"/>
  <c r="P20" i="1"/>
  <c r="P22" i="1" s="1"/>
  <c r="O47" i="1"/>
  <c r="O49" i="1" s="1"/>
  <c r="F49" i="1"/>
  <c r="C49" i="17"/>
  <c r="O47" i="21" l="1"/>
  <c r="P20" i="19"/>
  <c r="P22" i="19" s="1"/>
  <c r="O22" i="18"/>
  <c r="O49" i="19"/>
  <c r="O49" i="18"/>
  <c r="O49" i="17"/>
</calcChain>
</file>

<file path=xl/sharedStrings.xml><?xml version="1.0" encoding="utf-8"?>
<sst xmlns="http://schemas.openxmlformats.org/spreadsheetml/2006/main" count="765" uniqueCount="67">
  <si>
    <t>ΕΠΑΓΓΕΛΜΑΤΙΚΗ</t>
  </si>
  <si>
    <t>ΙΑΝ.</t>
  </si>
  <si>
    <t>ΦΕΒΡ.</t>
  </si>
  <si>
    <t>ΜΑΡ.</t>
  </si>
  <si>
    <t>ΑΠΡ.</t>
  </si>
  <si>
    <t>ΜΑΪΟΣ</t>
  </si>
  <si>
    <t>ΙΟΥΝ.</t>
  </si>
  <si>
    <t>ΙΟΥΛ.</t>
  </si>
  <si>
    <t>ΑΥΓ.</t>
  </si>
  <si>
    <t>ΣΕΠΤ.</t>
  </si>
  <si>
    <t>ΟΚΤ.</t>
  </si>
  <si>
    <t>ΝΟΕΜ.</t>
  </si>
  <si>
    <t xml:space="preserve">ΔΕΚ. </t>
  </si>
  <si>
    <t>ΜΕΣΟΣ</t>
  </si>
  <si>
    <t>ΚΑΤΗΓΟΡΙΑ</t>
  </si>
  <si>
    <t>ΔΙΕΥΘΥΝΤΕΣ/ΔΙΟΙΚΗΤΙΚΟΙ</t>
  </si>
  <si>
    <t>ΠΡΟΣΟΝΤΟΥΧΟΙ/ΕΙΔΙΚΟΙ</t>
  </si>
  <si>
    <t>ΤΕΧΝΙΚΟΙ ΒΟΗΘΟΙ</t>
  </si>
  <si>
    <t>ΓΡΑΦΕΙΣ/ΔΑΚΤΥΛΟΓΡΑΦΟΙ</t>
  </si>
  <si>
    <t>ΥΠΑΛΛΗΛΟΙ ΥΠΗΡΕΣΙΩΝ</t>
  </si>
  <si>
    <t>ΓΕΩΡΓΙΚΟΙ ΕΡΓΑΤΕΣ</t>
  </si>
  <si>
    <t>ΤΕΧΝΙΤΕΣ ΠΑΡΑΓΩΓΗΣ</t>
  </si>
  <si>
    <t>ΧΕΙΡΙΣΤΕΣ ΜΗΧΑΝΗΜΑΤΩΝ</t>
  </si>
  <si>
    <t>ΑΝΕΙΔΙΚΕΥΤΟΙ ΕΡΓΑΤΕΣ</t>
  </si>
  <si>
    <t>ΕΝΟΠΛΕΣ ΔΥΝΑΜΕΙΣ</t>
  </si>
  <si>
    <t>ΝΕΟΕΙΣΕΡΧΟΜΕΝΟΙ</t>
  </si>
  <si>
    <t xml:space="preserve"> </t>
  </si>
  <si>
    <t>ΣΥΝΟΛΟ</t>
  </si>
  <si>
    <t>% ΑΝΕΡΓΙΑΣ ΕΠΙ</t>
  </si>
  <si>
    <t>ΤΟΥ Ο.Ε.Π ΕΠΑΡΧΙΑΣ</t>
  </si>
  <si>
    <t>%  ΕΠΙ ΤΟΥ ΣΥΝΟΛΟΥ</t>
  </si>
  <si>
    <t>ΤΩΝ ΑΝΕΡΓΩΝ</t>
  </si>
  <si>
    <t xml:space="preserve">ΟΡΟΣ </t>
  </si>
  <si>
    <t>(προκαταρκτικός αριθμός)</t>
  </si>
  <si>
    <t xml:space="preserve">* Ο.Ε.Π της Επαρχίας Πάφου 2005: </t>
  </si>
  <si>
    <t>33R</t>
  </si>
  <si>
    <t>ΓΡΑΜΜΕΝΟΙ ΑΝΕΡΓΟΙ ΣΤΗΝ ΕΠΑΡΧΙΑ ΠΑΦΟΥ ΚΑΤΑ ΕΠΑΓΓΕΛΜΑΤΙΚΗ ΚΑΤΗΓΟΡΙΑ ΚΑΙ ΜΗΝΑ - 2006</t>
  </si>
  <si>
    <t xml:space="preserve">      ΓΡΑΜΜΕΝΕΣ ΑΝΕΡΓΕΣ ΓΥΝΑΙΚΕΣ ΣΤΗΝ ΕΠΑΡΧΙΑ ΠΑΦΟΥ ΚΑΤΑ ΕΠΑΓΓΕΛΜΑΤΙΚΗ ΚΑΤΗΓΟΡΙΑ ΚΑΙ ΜΗΝΑ - 2006</t>
  </si>
  <si>
    <t>KA/OCPAH06</t>
  </si>
  <si>
    <t xml:space="preserve">Πηγή: Επαρχιακά Γραφεία Εργασίας </t>
  </si>
  <si>
    <t>Πίνακας 6e</t>
  </si>
  <si>
    <t>12 Μ</t>
  </si>
  <si>
    <t>ΓΡΑΜΜΕΝΟΙ ΑΝΕΡΓΟΙ ΣΤΗΝ ΕΠΑΡΧΙΑ ΠΑΦΟΥ ΚΑΤΑ ΕΠΑΓΓΕΛΜΑΤΙΚΗ ΚΑΤΗΓΟΡΙΑ ΚΑΙ ΜΗΝΑ - 2007</t>
  </si>
  <si>
    <t xml:space="preserve">      ΓΡΑΜΜΕΝΕΣ ΑΝΕΡΓΕΣ ΓΥΝΑΙΚΕΣ ΣΤΗΝ ΕΠΑΡΧΙΑ ΠΑΦΟΥ ΚΑΤΑ ΕΠΑΓΓΕΛΜΑΤΙΚΗ ΚΑΤΗΓΟΡΙΑ ΚΑΙ ΜΗΝΑ - 2007</t>
  </si>
  <si>
    <t xml:space="preserve">* Ο.Ε.Π της Επαρχίας Πάφου 2007: </t>
  </si>
  <si>
    <t>ΓΡΑΜΜΕΝΟΙ ΑΝΕΡΓΟΙ ΣΤΗΝ ΕΠΑΡΧΙΑ ΠΑΦΟΥ ΚΑΤΑ ΕΠΑΓΓΕΛΜΑΤΙΚΗ ΚΑΤΗΓΟΡΙΑ ΚΑΙ ΜΗΝΑ - 2008</t>
  </si>
  <si>
    <t>ΓΡΑΜΜΕΝΟΙ ΑΝΕΡΓΟΙ ΣΤΗΝ ΕΠΑΡΧΙΑ ΠΑΦΟΥ ΚΑΤΑ ΕΠΑΓΓΕΛΜΑΤΙΚΗ ΚΑΤΗΓΟΡΙΑ ΚΑΙ ΜΗΝΑ - 2009</t>
  </si>
  <si>
    <t xml:space="preserve">      ΓΡΑΜΜΕΝΕΣ ΑΝΕΡΓΕΣ ΓΥΝΑΙΚΕΣ ΣΤΗΝ ΕΠΑΡΧΙΑ ΠΑΦΟΥ ΚΑΤΑ ΕΠΑΓΓΕΛΜΑΤΙΚΗ ΚΑΤΗΓΟΡΙΑ ΚΑΙ ΜΗΝΑ - 2009</t>
  </si>
  <si>
    <t>ΓΡΑΜΜΕΝΟΙ ΑΝΕΡΓΟΙ ΣΤΗΝ ΕΠΑΡΧΙΑ ΠΑΦΟΥ ΚΑΤΑ ΕΠΑΓΓΕΛΜΑΤΙΚΗ ΚΑΤΗΓΟΡΙΑ ΚΑΙ ΜΗΝΑ - 2010</t>
  </si>
  <si>
    <t xml:space="preserve">      ΓΡΑΜΜΕΝΕΣ ΑΝΕΡΓΕΣ ΓΥΝΑΙΚΕΣ ΣΤΗΝ ΕΠΑΡΧΙΑ ΠΑΦΟΥ ΚΑΤΑ ΕΠΑΓΓΕΛΜΑΤΙΚΗ ΚΑΤΗΓΟΡΙΑ ΚΑΙ ΜΗΝΑ - 2010</t>
  </si>
  <si>
    <t>ΓΡΑΜΜΕΝΟΙ ΑΝΕΡΓΟΙ ΣΤΗΝ ΕΠΑΡΧΙΑ ΠΑΦΟΥ ΚΑΤΑ ΕΠΑΓΓΕΛΜΑΤΙΚΗ ΚΑΤΗΓΟΡΙΑ ΚΑΙ ΜΗΝΑ - 2011</t>
  </si>
  <si>
    <t xml:space="preserve">      ΓΡΑΜΜΕΝΕΣ ΑΝΕΡΓΕΣ ΓΥΝΑΙΚΕΣ ΣΤΗΝ ΕΠΑΡΧΙΑ ΠΑΦΟΥ ΚΑΤΑ ΕΠΑΓΓΕΛΜΑΤΙΚΗ ΚΑΤΗΓΟΡΙΑ ΚΑΙ ΜΗΝΑ - 2011</t>
  </si>
  <si>
    <t>12 M</t>
  </si>
  <si>
    <t>12M</t>
  </si>
  <si>
    <t>ΓΡΑΜΜΕΝΟΙ ΑΝΕΡΓΟΙ ΣΤΗΝ ΕΠΑΡΧΙΑ ΠΑΦΟΥ ΚΑΤΑ ΕΠΑΓΓΕΛΜΑΤΙΚΗ ΚΑΤΗΓΟΡΙΑ ΚΑΙ ΜΗΝΑ - 2012</t>
  </si>
  <si>
    <t xml:space="preserve">      ΓΡΑΜΜΕΝΕΣ ΑΝΕΡΓΕΣ ΓΥΝΑΙΚΕΣ ΣΤΗΝ ΕΠΑΡΧΙΑ ΠΑΦΟΥ ΚΑΤΑ ΕΠΑΓΓΕΛΜΑΤΙΚΗ ΚΑΤΗΓΟΡΙΑ ΚΑΙ ΜΗΝΑ - 2012</t>
  </si>
  <si>
    <t>ΓΙ/ΔΕΚ 2012</t>
  </si>
  <si>
    <t>ΓΡΑΜΜΕΝΟΙ ΑΝΕΡΓΟΙ ΣΤΗΝ ΕΠΑΡΧΙΑ ΠΑΦΟΥ ΚΑΤΑ ΕΠΑΓΓΕΛΜΑΤΙΚΗ ΚΑΤΗΓΟΡΙΑ ΚΑΙ ΜΗΝΑ - 2013</t>
  </si>
  <si>
    <t xml:space="preserve">      ΓΡΑΜΜΕΝΕΣ ΑΝΕΡΓΕΣ ΓΥΝΑΙΚΕΣ ΣΤΗΝ ΕΠΑΡΧΙΑ ΠΑΦΟΥ ΚΑΤΑ ΕΠΑΓΓΕΛΜΑΤΙΚΗ ΚΑΤΗΓΟΡΙΑ ΚΑΙ ΜΗΝΑ - 2013</t>
  </si>
  <si>
    <t>ΓΡΑΜΜΕΝΟΙ ΑΝΕΡΓΟΙ ΣΤΗΝ ΕΠΑΡΧΙΑ ΠΑΦΟΥ ΚΑΤΑ ΕΠΑΓΓΕΛΜΑΤΙΚΗ ΚΑΤΗΓΟΡΙΑ ΚΑΙ ΜΗΝΑ - 2015</t>
  </si>
  <si>
    <t>ΓΡΑΜΜΕΝΟΙ ΑΝΕΡΓΟΙ ΣΤΗΝ ΕΠΑΡΧΙΑ ΠΑΦΟΥ ΚΑΤΑ ΕΠΑΓΓΕΛΜΑΤΙΚΗ ΚΑΤΗΓΟΡΙΑ ΚΑΙ ΜΗΝΑ - 2014</t>
  </si>
  <si>
    <t xml:space="preserve">      ΓΡΑΜΜΕΝΕΣ ΑΝΕΡΓΕΣ ΓΥΝΑΙΚΕΣ ΣΤΗΝ ΕΠΑΡΧΙΑ ΠΑΦΟΥ ΚΑΤΑ ΕΠΑΓΓΕΛΜΑΤΙΚΗ ΚΑΤΗΓΟΡΙΑ ΚΑΙ ΜΗΝΑ - 2014</t>
  </si>
  <si>
    <t>(Unemployment data Panayiotis each month)</t>
  </si>
  <si>
    <r>
      <t xml:space="preserve">      ΓΡΑΜΜΕΝΕΣ ΑΝΕΡΓΕΣ ΓΥΝΑΙΚΕΣ ΣΤΗΝ ΕΠΑΡΧΙΑ </t>
    </r>
    <r>
      <rPr>
        <b/>
        <u/>
        <sz val="10"/>
        <rFont val="Arial Greek"/>
        <charset val="161"/>
      </rPr>
      <t>ΠΑΦΟΥ</t>
    </r>
    <r>
      <rPr>
        <b/>
        <sz val="10"/>
        <rFont val="Arial Greek"/>
        <family val="2"/>
        <charset val="161"/>
      </rPr>
      <t xml:space="preserve"> ΚΑΤΑ ΕΠΑΓΓΕΛΜΑΤΙΚΗ ΚΑΤΗΓΟΡΙΑ ΚΑΙ ΜΗΝΑ - 2015</t>
    </r>
  </si>
  <si>
    <t>33R/Πίνακας 13</t>
  </si>
  <si>
    <t>ΓΡΑΜΜΕΝΟΙ ΑΝΕΡΓΟΙ ΣΤΗΝ ΕΠΑΡΧΙΑ ΠΑΦΟΥ ΚΑΤΑ ΕΠΑΓΓΕΛΜΑΤΙΚΗ ΚΑΤΗΓΟΡΙΑ ΚΑΙ ΜΗΝΑ - 2016</t>
  </si>
  <si>
    <r>
      <t xml:space="preserve">      ΓΡΑΜΜΕΝΕΣ ΑΝΕΡΓΕΣ ΓΥΝΑΙΚΕΣ ΣΤΗΝ ΕΠΑΡΧΙΑ </t>
    </r>
    <r>
      <rPr>
        <b/>
        <u/>
        <sz val="10"/>
        <rFont val="Arial Greek"/>
        <charset val="161"/>
      </rPr>
      <t>ΠΑΦΟΥ</t>
    </r>
    <r>
      <rPr>
        <b/>
        <sz val="10"/>
        <rFont val="Arial Greek"/>
        <family val="2"/>
        <charset val="161"/>
      </rPr>
      <t xml:space="preserve"> ΚΑΤΑ ΕΠΑΓΓΕΛΜΑΤΙΚΗ ΚΑΤΗΓΟΡΙΑ ΚΑΙ ΜΗΝΑ - 2016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</si>
</sst>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5" x14ac:knownFonts="1">
    <font>
      <sz val="10"/>
      <name val="Arial Greek"/>
      <charset val="161"/>
    </font>
    <font>
      <b/>
      <sz val="10"/>
      <name val="Arial Greek"/>
      <charset val="161"/>
    </font>
    <font>
      <sz val="8"/>
      <name val="Arial Greek"/>
      <family val="2"/>
      <charset val="161"/>
    </font>
    <font>
      <b/>
      <sz val="10"/>
      <name val="Arial Greek"/>
      <family val="2"/>
      <charset val="161"/>
    </font>
    <font>
      <sz val="10"/>
      <name val="Arial Greek"/>
      <family val="2"/>
      <charset val="161"/>
    </font>
    <font>
      <b/>
      <sz val="11"/>
      <name val="Arial Greek"/>
      <family val="2"/>
      <charset val="161"/>
    </font>
    <font>
      <sz val="11"/>
      <name val="Arial Greek"/>
      <family val="2"/>
      <charset val="161"/>
    </font>
    <font>
      <sz val="11"/>
      <name val="Arial Greek"/>
    </font>
    <font>
      <b/>
      <sz val="11"/>
      <name val="Arial Greek"/>
    </font>
    <font>
      <sz val="10"/>
      <name val="Arial Greek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Arial Greek"/>
    </font>
    <font>
      <b/>
      <sz val="11"/>
      <name val="Arial Greek"/>
      <charset val="161"/>
    </font>
    <font>
      <b/>
      <u/>
      <sz val="10"/>
      <name val="Arial Greek"/>
      <charset val="16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75">
    <xf numFmtId="0" fontId="0" fillId="0" borderId="0" xfId="0"/>
    <xf numFmtId="0" fontId="2" fillId="0" borderId="0" xfId="0" applyFont="1"/>
    <xf numFmtId="0" fontId="3" fillId="0" borderId="0" xfId="0" quotePrefix="1" applyFont="1" applyAlignment="1">
      <alignment horizontal="left"/>
    </xf>
    <xf numFmtId="0" fontId="3" fillId="0" borderId="0" xfId="0" applyFont="1"/>
    <xf numFmtId="0" fontId="4" fillId="0" borderId="0" xfId="0" applyFont="1"/>
    <xf numFmtId="0" fontId="4" fillId="0" borderId="0" xfId="0" quotePrefix="1" applyFont="1" applyAlignment="1">
      <alignment horizontal="fill"/>
    </xf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0" fillId="0" borderId="3" xfId="0" applyBorder="1"/>
    <xf numFmtId="0" fontId="3" fillId="0" borderId="4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0" fontId="0" fillId="0" borderId="5" xfId="0" applyBorder="1"/>
    <xf numFmtId="0" fontId="3" fillId="0" borderId="4" xfId="0" applyFont="1" applyBorder="1" applyAlignment="1">
      <alignment horizontal="left"/>
    </xf>
    <xf numFmtId="0" fontId="3" fillId="0" borderId="4" xfId="0" quotePrefix="1" applyFont="1" applyBorder="1" applyAlignment="1">
      <alignment horizontal="left"/>
    </xf>
    <xf numFmtId="0" fontId="3" fillId="0" borderId="6" xfId="0" applyFont="1" applyBorder="1"/>
    <xf numFmtId="0" fontId="3" fillId="0" borderId="7" xfId="0" applyFont="1" applyBorder="1"/>
    <xf numFmtId="164" fontId="3" fillId="0" borderId="7" xfId="0" applyNumberFormat="1" applyFont="1" applyBorder="1"/>
    <xf numFmtId="0" fontId="0" fillId="0" borderId="8" xfId="0" applyBorder="1"/>
    <xf numFmtId="0" fontId="4" fillId="0" borderId="6" xfId="0" applyFont="1" applyBorder="1"/>
    <xf numFmtId="0" fontId="4" fillId="0" borderId="7" xfId="0" applyFont="1" applyBorder="1"/>
    <xf numFmtId="0" fontId="3" fillId="0" borderId="6" xfId="0" applyFont="1" applyBorder="1" applyAlignment="1">
      <alignment horizontal="left"/>
    </xf>
    <xf numFmtId="164" fontId="4" fillId="0" borderId="7" xfId="0" applyNumberFormat="1" applyFont="1" applyBorder="1"/>
    <xf numFmtId="3" fontId="5" fillId="0" borderId="0" xfId="0" applyNumberFormat="1" applyFont="1" applyBorder="1"/>
    <xf numFmtId="0" fontId="6" fillId="0" borderId="5" xfId="0" applyFont="1" applyBorder="1"/>
    <xf numFmtId="0" fontId="6" fillId="0" borderId="3" xfId="0" applyFont="1" applyBorder="1"/>
    <xf numFmtId="0" fontId="6" fillId="0" borderId="7" xfId="0" applyFont="1" applyBorder="1"/>
    <xf numFmtId="0" fontId="6" fillId="0" borderId="8" xfId="0" applyFont="1" applyBorder="1"/>
    <xf numFmtId="9" fontId="5" fillId="0" borderId="0" xfId="0" applyNumberFormat="1" applyFont="1" applyBorder="1"/>
    <xf numFmtId="3" fontId="5" fillId="0" borderId="5" xfId="0" applyNumberFormat="1" applyFont="1" applyBorder="1"/>
    <xf numFmtId="3" fontId="5" fillId="0" borderId="7" xfId="0" applyNumberFormat="1" applyFont="1" applyBorder="1"/>
    <xf numFmtId="0" fontId="3" fillId="0" borderId="1" xfId="0" quotePrefix="1" applyFont="1" applyBorder="1" applyAlignment="1">
      <alignment horizontal="left"/>
    </xf>
    <xf numFmtId="164" fontId="5" fillId="0" borderId="2" xfId="0" applyNumberFormat="1" applyFont="1" applyBorder="1"/>
    <xf numFmtId="164" fontId="5" fillId="0" borderId="3" xfId="0" applyNumberFormat="1" applyFont="1" applyBorder="1"/>
    <xf numFmtId="0" fontId="3" fillId="0" borderId="1" xfId="0" applyFont="1" applyBorder="1" applyAlignment="1">
      <alignment horizontal="left"/>
    </xf>
    <xf numFmtId="0" fontId="1" fillId="0" borderId="0" xfId="0" quotePrefix="1" applyFont="1" applyAlignment="1">
      <alignment horizontal="left"/>
    </xf>
    <xf numFmtId="0" fontId="1" fillId="0" borderId="0" xfId="0" applyFont="1"/>
    <xf numFmtId="3" fontId="1" fillId="0" borderId="0" xfId="0" applyNumberFormat="1" applyFont="1"/>
    <xf numFmtId="0" fontId="4" fillId="0" borderId="4" xfId="0" applyFont="1" applyBorder="1"/>
    <xf numFmtId="0" fontId="4" fillId="0" borderId="0" xfId="0" applyFont="1" applyBorder="1"/>
    <xf numFmtId="3" fontId="3" fillId="0" borderId="0" xfId="0" applyNumberFormat="1" applyFont="1"/>
    <xf numFmtId="3" fontId="7" fillId="0" borderId="2" xfId="0" applyNumberFormat="1" applyFont="1" applyBorder="1"/>
    <xf numFmtId="0" fontId="7" fillId="0" borderId="2" xfId="0" applyFont="1" applyBorder="1"/>
    <xf numFmtId="3" fontId="7" fillId="0" borderId="0" xfId="0" applyNumberFormat="1" applyFont="1" applyBorder="1"/>
    <xf numFmtId="3" fontId="7" fillId="0" borderId="7" xfId="0" applyNumberFormat="1" applyFont="1" applyBorder="1"/>
    <xf numFmtId="0" fontId="3" fillId="0" borderId="0" xfId="0" applyFont="1" applyAlignment="1">
      <alignment horizontal="left"/>
    </xf>
    <xf numFmtId="3" fontId="8" fillId="0" borderId="0" xfId="0" applyNumberFormat="1" applyFont="1" applyBorder="1"/>
    <xf numFmtId="0" fontId="9" fillId="0" borderId="0" xfId="0" applyFont="1"/>
    <xf numFmtId="3" fontId="7" fillId="0" borderId="0" xfId="0" applyNumberFormat="1" applyFont="1"/>
    <xf numFmtId="3" fontId="6" fillId="0" borderId="3" xfId="0" applyNumberFormat="1" applyFont="1" applyBorder="1"/>
    <xf numFmtId="3" fontId="6" fillId="0" borderId="5" xfId="0" applyNumberFormat="1" applyFont="1" applyBorder="1"/>
    <xf numFmtId="3" fontId="6" fillId="0" borderId="8" xfId="0" applyNumberFormat="1" applyFont="1" applyBorder="1"/>
    <xf numFmtId="1" fontId="10" fillId="0" borderId="4" xfId="0" applyNumberFormat="1" applyFont="1" applyBorder="1"/>
    <xf numFmtId="0" fontId="7" fillId="0" borderId="0" xfId="0" applyFont="1" applyBorder="1"/>
    <xf numFmtId="0" fontId="3" fillId="0" borderId="7" xfId="0" applyFont="1" applyBorder="1" applyAlignment="1">
      <alignment horizontal="center"/>
    </xf>
    <xf numFmtId="1" fontId="10" fillId="0" borderId="0" xfId="0" applyNumberFormat="1" applyFont="1" applyBorder="1"/>
    <xf numFmtId="0" fontId="11" fillId="0" borderId="0" xfId="1"/>
    <xf numFmtId="0" fontId="11" fillId="0" borderId="0" xfId="2"/>
    <xf numFmtId="0" fontId="7" fillId="0" borderId="0" xfId="0" applyFont="1"/>
    <xf numFmtId="3" fontId="5" fillId="0" borderId="2" xfId="0" applyNumberFormat="1" applyFont="1" applyBorder="1"/>
    <xf numFmtId="0" fontId="12" fillId="0" borderId="7" xfId="0" applyFont="1" applyBorder="1"/>
    <xf numFmtId="0" fontId="7" fillId="0" borderId="0" xfId="0" applyFont="1" applyFill="1" applyBorder="1"/>
    <xf numFmtId="3" fontId="8" fillId="0" borderId="2" xfId="0" applyNumberFormat="1" applyFont="1" applyBorder="1"/>
    <xf numFmtId="3" fontId="8" fillId="0" borderId="7" xfId="0" applyNumberFormat="1" applyFont="1" applyBorder="1"/>
    <xf numFmtId="0" fontId="13" fillId="0" borderId="0" xfId="0" applyFont="1" applyBorder="1"/>
    <xf numFmtId="3" fontId="13" fillId="0" borderId="0" xfId="0" applyNumberFormat="1" applyFont="1" applyBorder="1"/>
    <xf numFmtId="0" fontId="13" fillId="0" borderId="0" xfId="0" applyNumberFormat="1" applyFont="1"/>
    <xf numFmtId="0" fontId="13" fillId="0" borderId="0" xfId="0" applyNumberFormat="1" applyFont="1" applyFill="1" applyBorder="1"/>
    <xf numFmtId="0" fontId="1" fillId="0" borderId="0" xfId="0" applyNumberFormat="1" applyFont="1"/>
    <xf numFmtId="0" fontId="0" fillId="0" borderId="9" xfId="0" applyNumberFormat="1" applyBorder="1"/>
    <xf numFmtId="0" fontId="0" fillId="0" borderId="0" xfId="0" applyNumberFormat="1"/>
    <xf numFmtId="0" fontId="0" fillId="0" borderId="9" xfId="0" applyBorder="1"/>
  </cellXfs>
  <cellStyles count="6">
    <cellStyle name="Normal" xfId="0" builtinId="0"/>
    <cellStyle name="Normal 13" xfId="3"/>
    <cellStyle name="Normal 2" xfId="1"/>
    <cellStyle name="Normal 3" xfId="2"/>
    <cellStyle name="Normal 4" xfId="4"/>
    <cellStyle name="Normal 5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9"/>
  <sheetViews>
    <sheetView showGridLines="0" tabSelected="1" topLeftCell="A10" zoomScale="86" zoomScaleNormal="86" workbookViewId="0">
      <selection activeCell="T35" sqref="T35"/>
    </sheetView>
  </sheetViews>
  <sheetFormatPr defaultRowHeight="12.75" x14ac:dyDescent="0.2"/>
  <cols>
    <col min="1" max="1" width="22.28515625" customWidth="1"/>
    <col min="2" max="2" width="4" customWidth="1"/>
    <col min="3" max="4" width="6.7109375" customWidth="1"/>
    <col min="5" max="5" width="7.28515625" customWidth="1"/>
    <col min="6" max="12" width="6.7109375" customWidth="1"/>
    <col min="13" max="13" width="7.140625" customWidth="1"/>
    <col min="14" max="14" width="6.7109375" customWidth="1"/>
    <col min="15" max="15" width="8.7109375" customWidth="1"/>
    <col min="16" max="16" width="1.85546875" customWidth="1"/>
  </cols>
  <sheetData>
    <row r="1" spans="1:28" x14ac:dyDescent="0.2">
      <c r="A1" s="2" t="s">
        <v>40</v>
      </c>
      <c r="B1" s="2" t="s">
        <v>65</v>
      </c>
      <c r="C1" s="3"/>
      <c r="D1" s="3"/>
      <c r="E1" s="3"/>
      <c r="F1" s="3"/>
      <c r="G1" s="3"/>
      <c r="H1" s="3"/>
      <c r="I1" s="3"/>
      <c r="J1" s="3"/>
      <c r="K1" s="4"/>
      <c r="L1" s="4"/>
      <c r="M1" s="4"/>
      <c r="N1" s="4"/>
      <c r="O1" s="1"/>
    </row>
    <row r="3" spans="1:28" ht="13.5" thickBot="1" x14ac:dyDescent="0.25">
      <c r="A3" t="s">
        <v>64</v>
      </c>
    </row>
    <row r="4" spans="1:28" x14ac:dyDescent="0.2">
      <c r="A4" s="6" t="s">
        <v>0</v>
      </c>
      <c r="B4" s="7"/>
      <c r="C4" s="8" t="s">
        <v>1</v>
      </c>
      <c r="D4" s="9" t="s">
        <v>2</v>
      </c>
      <c r="E4" s="8" t="s">
        <v>3</v>
      </c>
      <c r="F4" s="9" t="s">
        <v>4</v>
      </c>
      <c r="G4" s="8" t="s">
        <v>5</v>
      </c>
      <c r="H4" s="8" t="s">
        <v>6</v>
      </c>
      <c r="I4" s="8" t="s">
        <v>7</v>
      </c>
      <c r="J4" s="8" t="s">
        <v>8</v>
      </c>
      <c r="K4" s="8" t="s">
        <v>9</v>
      </c>
      <c r="L4" s="9" t="s">
        <v>10</v>
      </c>
      <c r="M4" s="8" t="s">
        <v>11</v>
      </c>
      <c r="N4" s="8" t="s">
        <v>12</v>
      </c>
      <c r="O4" s="9" t="s">
        <v>13</v>
      </c>
      <c r="P4" s="10"/>
    </row>
    <row r="5" spans="1:28" x14ac:dyDescent="0.2">
      <c r="A5" s="11" t="s">
        <v>14</v>
      </c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4" t="s">
        <v>32</v>
      </c>
      <c r="P5" s="15"/>
    </row>
    <row r="6" spans="1:28" ht="13.5" thickBot="1" x14ac:dyDescent="0.25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57" t="s">
        <v>52</v>
      </c>
      <c r="P6" s="21"/>
    </row>
    <row r="7" spans="1:28" ht="15" x14ac:dyDescent="0.25">
      <c r="A7" s="16" t="s">
        <v>15</v>
      </c>
      <c r="B7" s="12"/>
      <c r="C7" s="72">
        <v>91</v>
      </c>
      <c r="D7" s="72">
        <v>97</v>
      </c>
      <c r="E7" s="72">
        <v>92</v>
      </c>
      <c r="F7" s="74">
        <v>91</v>
      </c>
      <c r="G7" s="72">
        <v>78</v>
      </c>
      <c r="H7" s="72">
        <v>88</v>
      </c>
      <c r="I7" s="72">
        <v>87</v>
      </c>
      <c r="J7" s="72">
        <v>98</v>
      </c>
      <c r="K7" s="72">
        <v>97</v>
      </c>
      <c r="L7" s="74">
        <v>111</v>
      </c>
      <c r="M7" s="72">
        <v>127</v>
      </c>
      <c r="N7" s="72">
        <v>132</v>
      </c>
      <c r="O7" s="68">
        <f>SUM(C7:N7)/12</f>
        <v>99.083333333333329</v>
      </c>
      <c r="P7" s="53"/>
    </row>
    <row r="8" spans="1:28" ht="15" x14ac:dyDescent="0.25">
      <c r="A8" s="11" t="s">
        <v>16</v>
      </c>
      <c r="B8" s="12"/>
      <c r="C8" s="72">
        <v>216</v>
      </c>
      <c r="D8" s="72">
        <v>237</v>
      </c>
      <c r="E8" s="72">
        <v>245</v>
      </c>
      <c r="F8" s="74">
        <v>241</v>
      </c>
      <c r="G8" s="72">
        <v>246</v>
      </c>
      <c r="H8" s="72">
        <v>309</v>
      </c>
      <c r="I8" s="72">
        <v>346</v>
      </c>
      <c r="J8" s="72">
        <v>331</v>
      </c>
      <c r="K8" s="72">
        <v>252</v>
      </c>
      <c r="L8" s="74">
        <v>214</v>
      </c>
      <c r="M8" s="72">
        <v>209</v>
      </c>
      <c r="N8" s="72">
        <v>208</v>
      </c>
      <c r="O8" s="68">
        <f t="shared" ref="O8:O17" si="0">SUM(C8:N8)/12</f>
        <v>254.5</v>
      </c>
      <c r="P8" s="53"/>
    </row>
    <row r="9" spans="1:28" ht="15" x14ac:dyDescent="0.25">
      <c r="A9" s="11" t="s">
        <v>17</v>
      </c>
      <c r="B9" s="12"/>
      <c r="C9" s="72">
        <v>169</v>
      </c>
      <c r="D9" s="72">
        <v>172</v>
      </c>
      <c r="E9" s="72">
        <v>162</v>
      </c>
      <c r="F9" s="74">
        <v>143</v>
      </c>
      <c r="G9" s="72">
        <v>142</v>
      </c>
      <c r="H9" s="72">
        <v>149</v>
      </c>
      <c r="I9" s="72">
        <v>163</v>
      </c>
      <c r="J9" s="72">
        <v>160</v>
      </c>
      <c r="K9" s="72">
        <v>136</v>
      </c>
      <c r="L9" s="74">
        <v>144</v>
      </c>
      <c r="M9" s="72">
        <v>180</v>
      </c>
      <c r="N9" s="72">
        <v>192</v>
      </c>
      <c r="O9" s="68">
        <f t="shared" si="0"/>
        <v>159.33333333333334</v>
      </c>
      <c r="P9" s="53"/>
    </row>
    <row r="10" spans="1:28" ht="15" x14ac:dyDescent="0.25">
      <c r="A10" s="11" t="s">
        <v>18</v>
      </c>
      <c r="B10" s="12"/>
      <c r="C10" s="72">
        <v>833</v>
      </c>
      <c r="D10" s="72">
        <v>835</v>
      </c>
      <c r="E10" s="72">
        <v>761</v>
      </c>
      <c r="F10" s="74">
        <v>659</v>
      </c>
      <c r="G10" s="72">
        <v>596</v>
      </c>
      <c r="H10" s="72">
        <v>604</v>
      </c>
      <c r="I10" s="72">
        <v>642</v>
      </c>
      <c r="J10" s="72">
        <v>626</v>
      </c>
      <c r="K10" s="72">
        <v>593</v>
      </c>
      <c r="L10" s="74">
        <v>586</v>
      </c>
      <c r="M10" s="72">
        <v>738</v>
      </c>
      <c r="N10" s="72">
        <v>782</v>
      </c>
      <c r="O10" s="68">
        <f t="shared" si="0"/>
        <v>687.91666666666663</v>
      </c>
      <c r="P10" s="53"/>
    </row>
    <row r="11" spans="1:28" ht="15" x14ac:dyDescent="0.25">
      <c r="A11" s="17" t="s">
        <v>19</v>
      </c>
      <c r="B11" s="12"/>
      <c r="C11" s="72">
        <v>1864</v>
      </c>
      <c r="D11" s="72">
        <v>1876</v>
      </c>
      <c r="E11" s="72">
        <v>1546</v>
      </c>
      <c r="F11" s="74">
        <v>1082</v>
      </c>
      <c r="G11" s="72">
        <v>778</v>
      </c>
      <c r="H11" s="72">
        <v>735</v>
      </c>
      <c r="I11" s="72">
        <v>742</v>
      </c>
      <c r="J11" s="72">
        <v>736</v>
      </c>
      <c r="K11" s="72">
        <v>724</v>
      </c>
      <c r="L11" s="74">
        <v>791</v>
      </c>
      <c r="M11" s="72">
        <v>1527</v>
      </c>
      <c r="N11" s="72">
        <v>1951</v>
      </c>
      <c r="O11" s="68">
        <f t="shared" si="0"/>
        <v>1196</v>
      </c>
      <c r="P11" s="53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</row>
    <row r="12" spans="1:28" ht="15" x14ac:dyDescent="0.25">
      <c r="A12" s="16" t="s">
        <v>20</v>
      </c>
      <c r="B12" s="12"/>
      <c r="C12" s="72">
        <v>44</v>
      </c>
      <c r="D12" s="72">
        <v>41</v>
      </c>
      <c r="E12" s="72">
        <v>34</v>
      </c>
      <c r="F12" s="74">
        <v>31</v>
      </c>
      <c r="G12" s="72">
        <v>24</v>
      </c>
      <c r="H12" s="72">
        <v>21</v>
      </c>
      <c r="I12" s="72">
        <v>25</v>
      </c>
      <c r="J12" s="72">
        <v>24</v>
      </c>
      <c r="K12" s="72">
        <v>24</v>
      </c>
      <c r="L12" s="74">
        <v>28</v>
      </c>
      <c r="M12" s="72">
        <v>41</v>
      </c>
      <c r="N12" s="72">
        <v>45</v>
      </c>
      <c r="O12" s="68">
        <f t="shared" si="0"/>
        <v>31.833333333333332</v>
      </c>
      <c r="P12" s="53"/>
    </row>
    <row r="13" spans="1:28" ht="15" x14ac:dyDescent="0.25">
      <c r="A13" s="11" t="s">
        <v>21</v>
      </c>
      <c r="B13" s="12"/>
      <c r="C13" s="72">
        <v>625</v>
      </c>
      <c r="D13" s="72">
        <v>614</v>
      </c>
      <c r="E13" s="72">
        <v>575</v>
      </c>
      <c r="F13" s="74">
        <v>523</v>
      </c>
      <c r="G13" s="72">
        <v>521</v>
      </c>
      <c r="H13" s="72">
        <v>469</v>
      </c>
      <c r="I13" s="72">
        <v>457</v>
      </c>
      <c r="J13" s="72">
        <v>446</v>
      </c>
      <c r="K13" s="72">
        <v>437</v>
      </c>
      <c r="L13" s="74">
        <v>458</v>
      </c>
      <c r="M13" s="72">
        <v>488</v>
      </c>
      <c r="N13" s="72">
        <v>515</v>
      </c>
      <c r="O13" s="68">
        <f t="shared" si="0"/>
        <v>510.66666666666669</v>
      </c>
      <c r="P13" s="53"/>
    </row>
    <row r="14" spans="1:28" ht="15" x14ac:dyDescent="0.25">
      <c r="A14" s="11" t="s">
        <v>22</v>
      </c>
      <c r="B14" s="12"/>
      <c r="C14" s="72">
        <v>292</v>
      </c>
      <c r="D14" s="72">
        <v>284</v>
      </c>
      <c r="E14" s="72">
        <v>264</v>
      </c>
      <c r="F14" s="74">
        <v>208</v>
      </c>
      <c r="G14" s="72">
        <v>162</v>
      </c>
      <c r="H14" s="72">
        <v>135</v>
      </c>
      <c r="I14" s="72">
        <v>126</v>
      </c>
      <c r="J14" s="72">
        <v>110</v>
      </c>
      <c r="K14" s="72">
        <v>114</v>
      </c>
      <c r="L14" s="74">
        <v>128</v>
      </c>
      <c r="M14" s="72">
        <v>205</v>
      </c>
      <c r="N14" s="72">
        <v>259</v>
      </c>
      <c r="O14" s="68">
        <f t="shared" si="0"/>
        <v>190.58333333333334</v>
      </c>
      <c r="P14" s="53"/>
    </row>
    <row r="15" spans="1:28" ht="15" x14ac:dyDescent="0.25">
      <c r="A15" s="11" t="s">
        <v>23</v>
      </c>
      <c r="B15" s="12"/>
      <c r="C15" s="72">
        <v>1810</v>
      </c>
      <c r="D15" s="72">
        <v>1745</v>
      </c>
      <c r="E15" s="72">
        <v>1444</v>
      </c>
      <c r="F15" s="74">
        <v>1060</v>
      </c>
      <c r="G15" s="72">
        <v>896</v>
      </c>
      <c r="H15" s="72">
        <v>821</v>
      </c>
      <c r="I15" s="72">
        <v>773</v>
      </c>
      <c r="J15" s="72">
        <v>753</v>
      </c>
      <c r="K15" s="72">
        <v>747</v>
      </c>
      <c r="L15" s="74">
        <v>847</v>
      </c>
      <c r="M15" s="72">
        <v>1411</v>
      </c>
      <c r="N15" s="72">
        <v>1682</v>
      </c>
      <c r="O15" s="68">
        <f t="shared" si="0"/>
        <v>1165.75</v>
      </c>
      <c r="P15" s="53"/>
    </row>
    <row r="16" spans="1:28" ht="15" x14ac:dyDescent="0.25">
      <c r="A16" s="11" t="s">
        <v>24</v>
      </c>
      <c r="B16" s="12"/>
      <c r="C16" s="72">
        <v>1</v>
      </c>
      <c r="D16" s="72">
        <v>1</v>
      </c>
      <c r="E16" s="72">
        <v>1</v>
      </c>
      <c r="F16" s="74">
        <v>1</v>
      </c>
      <c r="G16" s="72">
        <v>1</v>
      </c>
      <c r="H16" s="72">
        <v>1</v>
      </c>
      <c r="I16" s="72">
        <v>1</v>
      </c>
      <c r="J16" s="72">
        <v>1</v>
      </c>
      <c r="K16" s="72">
        <v>1</v>
      </c>
      <c r="L16" s="74">
        <v>1</v>
      </c>
      <c r="M16" s="72">
        <v>2</v>
      </c>
      <c r="N16" s="72">
        <v>1</v>
      </c>
      <c r="O16" s="68">
        <f t="shared" si="0"/>
        <v>1.0833333333333333</v>
      </c>
      <c r="P16" s="53"/>
    </row>
    <row r="17" spans="1:16" ht="15" x14ac:dyDescent="0.25">
      <c r="A17" s="11" t="s">
        <v>25</v>
      </c>
      <c r="B17" s="12"/>
      <c r="C17" s="72">
        <v>815</v>
      </c>
      <c r="D17" s="72">
        <v>854</v>
      </c>
      <c r="E17" s="72">
        <v>857</v>
      </c>
      <c r="F17" s="74">
        <v>833</v>
      </c>
      <c r="G17" s="72">
        <v>845</v>
      </c>
      <c r="H17" s="72">
        <v>855</v>
      </c>
      <c r="I17" s="72">
        <v>864</v>
      </c>
      <c r="J17" s="72">
        <v>889</v>
      </c>
      <c r="K17" s="72">
        <v>900</v>
      </c>
      <c r="L17" s="74">
        <v>900</v>
      </c>
      <c r="M17" s="72">
        <v>907</v>
      </c>
      <c r="N17" s="72">
        <v>906</v>
      </c>
      <c r="O17" s="68">
        <f t="shared" si="0"/>
        <v>868.75</v>
      </c>
      <c r="P17" s="53"/>
    </row>
    <row r="18" spans="1:16" ht="15.75" thickBot="1" x14ac:dyDescent="0.3">
      <c r="A18" s="11"/>
      <c r="B18" s="12"/>
      <c r="C18" s="46"/>
      <c r="D18" s="46"/>
      <c r="E18" s="46"/>
      <c r="F18" s="46"/>
      <c r="G18" s="46"/>
      <c r="H18" s="46"/>
      <c r="I18" s="46"/>
      <c r="J18" s="46"/>
      <c r="K18" s="46"/>
      <c r="L18" s="26"/>
      <c r="M18" s="46"/>
      <c r="N18" s="46"/>
      <c r="O18" s="46"/>
      <c r="P18" s="54"/>
    </row>
    <row r="19" spans="1:16" ht="15" x14ac:dyDescent="0.25">
      <c r="A19" s="6"/>
      <c r="B19" s="7"/>
      <c r="C19" s="62"/>
      <c r="D19" s="62"/>
      <c r="E19" s="62"/>
      <c r="F19" s="62"/>
      <c r="G19" s="62" t="s">
        <v>26</v>
      </c>
      <c r="H19" s="62"/>
      <c r="I19" s="62"/>
      <c r="J19" s="62"/>
      <c r="K19" s="65"/>
      <c r="L19" s="62"/>
      <c r="M19" s="62"/>
      <c r="N19" s="62"/>
      <c r="O19" s="44"/>
      <c r="P19" s="53"/>
    </row>
    <row r="20" spans="1:16" ht="15" x14ac:dyDescent="0.25">
      <c r="A20" s="11" t="s">
        <v>27</v>
      </c>
      <c r="B20" s="12"/>
      <c r="C20" s="26">
        <f>SUM(C7:C19)</f>
        <v>6760</v>
      </c>
      <c r="D20" s="26">
        <f t="shared" ref="D20:N20" si="1">SUM(D7:D19)</f>
        <v>6756</v>
      </c>
      <c r="E20" s="26">
        <f t="shared" si="1"/>
        <v>5981</v>
      </c>
      <c r="F20" s="26">
        <f t="shared" si="1"/>
        <v>4872</v>
      </c>
      <c r="G20" s="26">
        <f t="shared" si="1"/>
        <v>4289</v>
      </c>
      <c r="H20" s="26">
        <f t="shared" si="1"/>
        <v>4187</v>
      </c>
      <c r="I20" s="26">
        <f t="shared" si="1"/>
        <v>4226</v>
      </c>
      <c r="J20" s="26">
        <f t="shared" si="1"/>
        <v>4174</v>
      </c>
      <c r="K20" s="49">
        <f t="shared" si="1"/>
        <v>4025</v>
      </c>
      <c r="L20" s="26">
        <f t="shared" si="1"/>
        <v>4208</v>
      </c>
      <c r="M20" s="26">
        <f t="shared" si="1"/>
        <v>5835</v>
      </c>
      <c r="N20" s="26">
        <f t="shared" si="1"/>
        <v>6673</v>
      </c>
      <c r="O20" s="49">
        <f>SUM(C20:N20)/12</f>
        <v>5165.5</v>
      </c>
      <c r="P20" s="32"/>
    </row>
    <row r="21" spans="1:16" ht="15" thickBot="1" x14ac:dyDescent="0.25">
      <c r="A21" s="22"/>
      <c r="B21" s="23"/>
      <c r="C21" s="29"/>
      <c r="D21" s="29"/>
      <c r="E21" s="29"/>
      <c r="F21" s="29"/>
      <c r="G21" s="29"/>
      <c r="H21" s="29"/>
      <c r="I21" s="29"/>
      <c r="J21" s="29"/>
      <c r="K21" s="63"/>
      <c r="L21" s="29"/>
      <c r="M21" s="29"/>
      <c r="N21" s="29"/>
      <c r="O21" s="29"/>
      <c r="P21" s="30"/>
    </row>
    <row r="22" spans="1:16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6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6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6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6" x14ac:dyDescent="0.2">
      <c r="A26" s="2" t="s">
        <v>66</v>
      </c>
      <c r="B26" s="3"/>
      <c r="C26" s="3"/>
      <c r="D26" s="3"/>
      <c r="E26" s="3"/>
      <c r="F26" s="3"/>
      <c r="G26" s="3"/>
      <c r="H26" s="3"/>
      <c r="I26" s="3"/>
      <c r="J26" s="4"/>
      <c r="K26" s="4"/>
      <c r="L26" s="4"/>
      <c r="M26" s="4"/>
    </row>
    <row r="27" spans="1:16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6" ht="13.5" thickBot="1" x14ac:dyDescent="0.25">
      <c r="A28" s="4" t="s">
        <v>62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6" x14ac:dyDescent="0.2">
      <c r="A29" s="6" t="s">
        <v>0</v>
      </c>
      <c r="B29" s="7"/>
      <c r="C29" s="8" t="s">
        <v>1</v>
      </c>
      <c r="D29" s="8" t="s">
        <v>2</v>
      </c>
      <c r="E29" s="8" t="s">
        <v>3</v>
      </c>
      <c r="F29" s="8" t="s">
        <v>4</v>
      </c>
      <c r="G29" s="8" t="s">
        <v>5</v>
      </c>
      <c r="H29" s="8" t="s">
        <v>6</v>
      </c>
      <c r="I29" s="8" t="s">
        <v>7</v>
      </c>
      <c r="J29" s="8" t="s">
        <v>8</v>
      </c>
      <c r="K29" s="8" t="s">
        <v>9</v>
      </c>
      <c r="L29" s="8" t="s">
        <v>10</v>
      </c>
      <c r="M29" s="8" t="s">
        <v>11</v>
      </c>
      <c r="N29" s="8" t="s">
        <v>12</v>
      </c>
      <c r="O29" s="9" t="s">
        <v>13</v>
      </c>
      <c r="P29" s="10"/>
    </row>
    <row r="30" spans="1:16" x14ac:dyDescent="0.2">
      <c r="A30" s="11" t="s">
        <v>14</v>
      </c>
      <c r="B30" s="12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4" t="s">
        <v>32</v>
      </c>
      <c r="P30" s="15"/>
    </row>
    <row r="31" spans="1:16" ht="13.5" thickBot="1" x14ac:dyDescent="0.25">
      <c r="A31" s="22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57" t="s">
        <v>53</v>
      </c>
      <c r="P31" s="21"/>
    </row>
    <row r="32" spans="1:16" ht="15" x14ac:dyDescent="0.25">
      <c r="A32" s="16" t="s">
        <v>15</v>
      </c>
      <c r="B32" s="12"/>
      <c r="C32" s="73">
        <v>22</v>
      </c>
      <c r="D32" s="73">
        <v>23</v>
      </c>
      <c r="E32" s="73">
        <v>19</v>
      </c>
      <c r="F32" s="73">
        <v>21</v>
      </c>
      <c r="G32" s="73">
        <v>22</v>
      </c>
      <c r="H32" s="73">
        <v>26</v>
      </c>
      <c r="I32" s="73">
        <v>25</v>
      </c>
      <c r="J32" s="73">
        <v>33</v>
      </c>
      <c r="K32" s="73">
        <v>35</v>
      </c>
      <c r="L32" s="73">
        <v>35</v>
      </c>
      <c r="M32" s="73">
        <v>45</v>
      </c>
      <c r="N32" s="73">
        <v>48</v>
      </c>
      <c r="O32" s="68">
        <f>SUM(C32:N32)/12</f>
        <v>29.5</v>
      </c>
      <c r="P32" s="27"/>
    </row>
    <row r="33" spans="1:28" ht="15" x14ac:dyDescent="0.25">
      <c r="A33" s="11" t="s">
        <v>16</v>
      </c>
      <c r="B33" s="12"/>
      <c r="C33" s="73">
        <v>140</v>
      </c>
      <c r="D33" s="73">
        <v>153</v>
      </c>
      <c r="E33" s="73">
        <v>159</v>
      </c>
      <c r="F33" s="73">
        <v>158</v>
      </c>
      <c r="G33" s="73">
        <v>166</v>
      </c>
      <c r="H33" s="73">
        <v>216</v>
      </c>
      <c r="I33" s="73">
        <v>248</v>
      </c>
      <c r="J33" s="73">
        <v>241</v>
      </c>
      <c r="K33" s="73">
        <v>164</v>
      </c>
      <c r="L33" s="73">
        <v>136</v>
      </c>
      <c r="M33" s="73">
        <v>135</v>
      </c>
      <c r="N33" s="73">
        <v>134</v>
      </c>
      <c r="O33" s="68">
        <f t="shared" ref="O33:O42" si="2">SUM(C33:N33)/12</f>
        <v>170.83333333333334</v>
      </c>
      <c r="P33" s="27"/>
    </row>
    <row r="34" spans="1:28" ht="15" x14ac:dyDescent="0.25">
      <c r="A34" s="11" t="s">
        <v>17</v>
      </c>
      <c r="B34" s="12"/>
      <c r="C34" s="73">
        <v>91</v>
      </c>
      <c r="D34" s="73">
        <v>93</v>
      </c>
      <c r="E34" s="73">
        <v>90</v>
      </c>
      <c r="F34" s="73">
        <v>75</v>
      </c>
      <c r="G34" s="73">
        <v>71</v>
      </c>
      <c r="H34" s="73">
        <v>70</v>
      </c>
      <c r="I34" s="73">
        <v>80</v>
      </c>
      <c r="J34" s="73">
        <v>79</v>
      </c>
      <c r="K34" s="73">
        <v>71</v>
      </c>
      <c r="L34" s="73">
        <v>73</v>
      </c>
      <c r="M34" s="73">
        <v>92</v>
      </c>
      <c r="N34" s="73">
        <v>102</v>
      </c>
      <c r="O34" s="68">
        <f t="shared" si="2"/>
        <v>82.25</v>
      </c>
      <c r="P34" s="27"/>
    </row>
    <row r="35" spans="1:28" ht="15" x14ac:dyDescent="0.25">
      <c r="A35" s="11" t="s">
        <v>18</v>
      </c>
      <c r="B35" s="12"/>
      <c r="C35" s="73">
        <v>610</v>
      </c>
      <c r="D35" s="73">
        <v>613</v>
      </c>
      <c r="E35" s="73">
        <v>562</v>
      </c>
      <c r="F35" s="73">
        <v>483</v>
      </c>
      <c r="G35" s="73">
        <v>435</v>
      </c>
      <c r="H35" s="73">
        <v>443</v>
      </c>
      <c r="I35" s="73">
        <v>479</v>
      </c>
      <c r="J35" s="73">
        <v>465</v>
      </c>
      <c r="K35" s="73">
        <v>431</v>
      </c>
      <c r="L35" s="73">
        <v>425</v>
      </c>
      <c r="M35" s="73">
        <v>548</v>
      </c>
      <c r="N35" s="73">
        <v>592</v>
      </c>
      <c r="O35" s="68">
        <f t="shared" si="2"/>
        <v>507.16666666666669</v>
      </c>
      <c r="P35" s="27"/>
    </row>
    <row r="36" spans="1:28" ht="15" x14ac:dyDescent="0.25">
      <c r="A36" s="17" t="s">
        <v>19</v>
      </c>
      <c r="B36" s="12"/>
      <c r="C36" s="73">
        <v>1016</v>
      </c>
      <c r="D36" s="73">
        <v>1006</v>
      </c>
      <c r="E36" s="73">
        <v>851</v>
      </c>
      <c r="F36" s="73">
        <v>641</v>
      </c>
      <c r="G36" s="73">
        <v>520</v>
      </c>
      <c r="H36" s="73">
        <v>504</v>
      </c>
      <c r="I36" s="73">
        <v>532</v>
      </c>
      <c r="J36" s="73">
        <v>527</v>
      </c>
      <c r="K36" s="73">
        <v>502</v>
      </c>
      <c r="L36" s="73">
        <v>518</v>
      </c>
      <c r="M36" s="73">
        <v>912</v>
      </c>
      <c r="N36" s="73">
        <v>1078</v>
      </c>
      <c r="O36" s="68">
        <f t="shared" si="2"/>
        <v>717.25</v>
      </c>
      <c r="P36" s="27"/>
    </row>
    <row r="37" spans="1:28" ht="15" x14ac:dyDescent="0.25">
      <c r="A37" s="16" t="s">
        <v>20</v>
      </c>
      <c r="B37" s="12"/>
      <c r="C37" s="73">
        <v>3</v>
      </c>
      <c r="D37" s="73">
        <v>3</v>
      </c>
      <c r="E37" s="73">
        <v>2</v>
      </c>
      <c r="F37" s="73">
        <v>2</v>
      </c>
      <c r="G37" s="73">
        <v>2</v>
      </c>
      <c r="H37" s="73">
        <v>2</v>
      </c>
      <c r="I37" s="73">
        <v>3</v>
      </c>
      <c r="J37" s="73">
        <v>2</v>
      </c>
      <c r="K37" s="73">
        <v>2</v>
      </c>
      <c r="L37" s="73">
        <v>2</v>
      </c>
      <c r="M37" s="73">
        <v>3</v>
      </c>
      <c r="N37" s="73">
        <v>3</v>
      </c>
      <c r="O37" s="68">
        <f t="shared" si="2"/>
        <v>2.4166666666666665</v>
      </c>
      <c r="P37" s="27"/>
    </row>
    <row r="38" spans="1:28" ht="15" x14ac:dyDescent="0.25">
      <c r="A38" s="11" t="s">
        <v>21</v>
      </c>
      <c r="B38" s="12"/>
      <c r="C38" s="73">
        <v>38</v>
      </c>
      <c r="D38" s="73">
        <v>37</v>
      </c>
      <c r="E38" s="73">
        <v>30</v>
      </c>
      <c r="F38" s="73">
        <v>25</v>
      </c>
      <c r="G38" s="73">
        <v>29</v>
      </c>
      <c r="H38" s="73">
        <v>23</v>
      </c>
      <c r="I38" s="73">
        <v>22</v>
      </c>
      <c r="J38" s="73">
        <v>22</v>
      </c>
      <c r="K38" s="73">
        <v>20</v>
      </c>
      <c r="L38" s="73">
        <v>27</v>
      </c>
      <c r="M38" s="73">
        <v>36</v>
      </c>
      <c r="N38" s="73">
        <v>40</v>
      </c>
      <c r="O38" s="68">
        <f t="shared" si="2"/>
        <v>29.083333333333332</v>
      </c>
      <c r="P38" s="27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</row>
    <row r="39" spans="1:28" ht="15" x14ac:dyDescent="0.25">
      <c r="A39" s="11" t="s">
        <v>22</v>
      </c>
      <c r="B39" s="12"/>
      <c r="C39" s="73">
        <v>10</v>
      </c>
      <c r="D39" s="73">
        <v>10</v>
      </c>
      <c r="E39" s="73">
        <v>11</v>
      </c>
      <c r="F39" s="73">
        <v>7</v>
      </c>
      <c r="G39" s="73">
        <v>4</v>
      </c>
      <c r="H39" s="73">
        <v>3</v>
      </c>
      <c r="I39" s="73">
        <v>3</v>
      </c>
      <c r="J39" s="73">
        <v>3</v>
      </c>
      <c r="K39" s="73">
        <v>3</v>
      </c>
      <c r="L39" s="73">
        <v>3</v>
      </c>
      <c r="M39" s="73">
        <v>7</v>
      </c>
      <c r="N39" s="73">
        <v>10</v>
      </c>
      <c r="O39" s="68">
        <f t="shared" si="2"/>
        <v>6.166666666666667</v>
      </c>
      <c r="P39" s="27"/>
    </row>
    <row r="40" spans="1:28" ht="15" x14ac:dyDescent="0.25">
      <c r="A40" s="11" t="s">
        <v>23</v>
      </c>
      <c r="B40" s="12"/>
      <c r="C40" s="73">
        <v>922</v>
      </c>
      <c r="D40" s="73">
        <v>875</v>
      </c>
      <c r="E40" s="73">
        <v>683</v>
      </c>
      <c r="F40" s="73">
        <v>462</v>
      </c>
      <c r="G40" s="73">
        <v>337</v>
      </c>
      <c r="H40" s="73">
        <v>299</v>
      </c>
      <c r="I40" s="73">
        <v>283</v>
      </c>
      <c r="J40" s="73">
        <v>276</v>
      </c>
      <c r="K40" s="73">
        <v>258</v>
      </c>
      <c r="L40" s="73">
        <v>314</v>
      </c>
      <c r="M40" s="73">
        <v>735</v>
      </c>
      <c r="N40" s="73">
        <v>899</v>
      </c>
      <c r="O40" s="68">
        <f t="shared" si="2"/>
        <v>528.58333333333337</v>
      </c>
      <c r="P40" s="27"/>
    </row>
    <row r="41" spans="1:28" ht="15" x14ac:dyDescent="0.25">
      <c r="A41" s="11" t="s">
        <v>24</v>
      </c>
      <c r="B41" s="12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>
        <v>1</v>
      </c>
      <c r="N41" s="73">
        <v>1</v>
      </c>
      <c r="O41" s="68">
        <f>SUM(C41:N41)/12</f>
        <v>0.16666666666666666</v>
      </c>
      <c r="P41" s="27"/>
    </row>
    <row r="42" spans="1:28" ht="15" x14ac:dyDescent="0.25">
      <c r="A42" s="11" t="s">
        <v>25</v>
      </c>
      <c r="B42" s="12"/>
      <c r="C42" s="73">
        <v>371</v>
      </c>
      <c r="D42" s="73">
        <v>392</v>
      </c>
      <c r="E42" s="73">
        <v>392</v>
      </c>
      <c r="F42" s="73">
        <v>383</v>
      </c>
      <c r="G42" s="73">
        <v>390</v>
      </c>
      <c r="H42" s="73">
        <v>420</v>
      </c>
      <c r="I42" s="73">
        <v>409</v>
      </c>
      <c r="J42" s="73">
        <v>431</v>
      </c>
      <c r="K42" s="73">
        <v>435</v>
      </c>
      <c r="L42" s="73">
        <v>417</v>
      </c>
      <c r="M42" s="73">
        <v>418</v>
      </c>
      <c r="N42" s="73">
        <v>421</v>
      </c>
      <c r="O42" s="68">
        <f t="shared" si="2"/>
        <v>406.58333333333331</v>
      </c>
      <c r="P42" s="27"/>
    </row>
    <row r="43" spans="1:28" ht="15.75" thickBot="1" x14ac:dyDescent="0.3">
      <c r="A43" s="18"/>
      <c r="B43" s="19"/>
      <c r="C43" s="33"/>
      <c r="D43" s="33"/>
      <c r="E43" s="33"/>
      <c r="F43" s="33"/>
      <c r="G43" s="33"/>
      <c r="H43" s="33"/>
      <c r="I43" s="33"/>
      <c r="J43" s="33"/>
      <c r="K43" s="66"/>
      <c r="L43" s="33"/>
      <c r="M43" s="33"/>
      <c r="N43" s="33"/>
      <c r="O43" s="47"/>
      <c r="P43" s="30"/>
    </row>
    <row r="44" spans="1:28" ht="15" x14ac:dyDescent="0.25">
      <c r="A44" s="11"/>
      <c r="B44" s="12"/>
      <c r="C44" s="26"/>
      <c r="D44" s="26"/>
      <c r="E44" s="26"/>
      <c r="F44" s="26"/>
      <c r="G44" s="26" t="s">
        <v>26</v>
      </c>
      <c r="H44" s="26"/>
      <c r="I44" s="26"/>
      <c r="J44" s="26"/>
      <c r="K44" s="49"/>
      <c r="L44" s="26"/>
      <c r="M44" s="26"/>
      <c r="N44" s="26"/>
      <c r="O44" s="44"/>
      <c r="P44" s="27"/>
    </row>
    <row r="45" spans="1:28" ht="15" x14ac:dyDescent="0.25">
      <c r="A45" s="11" t="s">
        <v>27</v>
      </c>
      <c r="B45" s="12"/>
      <c r="C45" s="26">
        <f t="shared" ref="C45:N45" si="3">SUM(C32:C44)</f>
        <v>3223</v>
      </c>
      <c r="D45" s="26">
        <f t="shared" si="3"/>
        <v>3205</v>
      </c>
      <c r="E45" s="26">
        <f t="shared" si="3"/>
        <v>2799</v>
      </c>
      <c r="F45" s="26">
        <f t="shared" si="3"/>
        <v>2257</v>
      </c>
      <c r="G45" s="26">
        <f t="shared" si="3"/>
        <v>1976</v>
      </c>
      <c r="H45" s="26">
        <f t="shared" si="3"/>
        <v>2006</v>
      </c>
      <c r="I45" s="26">
        <f t="shared" si="3"/>
        <v>2084</v>
      </c>
      <c r="J45" s="26">
        <f t="shared" si="3"/>
        <v>2079</v>
      </c>
      <c r="K45" s="49">
        <f t="shared" si="3"/>
        <v>1921</v>
      </c>
      <c r="L45" s="26">
        <f t="shared" si="3"/>
        <v>1950</v>
      </c>
      <c r="M45" s="26">
        <f t="shared" si="3"/>
        <v>2932</v>
      </c>
      <c r="N45" s="26">
        <f t="shared" si="3"/>
        <v>3328</v>
      </c>
      <c r="O45" s="49">
        <f>SUM(C45:N45)/12</f>
        <v>2480</v>
      </c>
      <c r="P45" s="27"/>
    </row>
    <row r="46" spans="1:28" ht="15" thickBot="1" x14ac:dyDescent="0.25">
      <c r="A46" s="22"/>
      <c r="B46" s="23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30"/>
    </row>
    <row r="47" spans="1:28" ht="15" x14ac:dyDescent="0.25">
      <c r="A47" s="17" t="s">
        <v>30</v>
      </c>
      <c r="B47" s="12"/>
      <c r="C47" s="31">
        <f>C45/C20</f>
        <v>0.47677514792899406</v>
      </c>
      <c r="D47" s="31">
        <f t="shared" ref="D47:O47" si="4">D45/D20</f>
        <v>0.47439313203078742</v>
      </c>
      <c r="E47" s="31">
        <f t="shared" si="4"/>
        <v>0.46798194281892658</v>
      </c>
      <c r="F47" s="31">
        <f t="shared" si="4"/>
        <v>0.46325944170771755</v>
      </c>
      <c r="G47" s="31">
        <f t="shared" si="4"/>
        <v>0.46071345301935185</v>
      </c>
      <c r="H47" s="31">
        <f t="shared" si="4"/>
        <v>0.4791019823262479</v>
      </c>
      <c r="I47" s="31">
        <f t="shared" si="4"/>
        <v>0.49313771888310459</v>
      </c>
      <c r="J47" s="31">
        <f t="shared" si="4"/>
        <v>0.49808337326305702</v>
      </c>
      <c r="K47" s="31">
        <f t="shared" si="4"/>
        <v>0.47726708074534163</v>
      </c>
      <c r="L47" s="31">
        <f t="shared" si="4"/>
        <v>0.46340304182509506</v>
      </c>
      <c r="M47" s="31">
        <f t="shared" si="4"/>
        <v>0.50248500428449017</v>
      </c>
      <c r="N47" s="31">
        <f t="shared" si="4"/>
        <v>0.49872621010040463</v>
      </c>
      <c r="O47" s="31">
        <f t="shared" si="4"/>
        <v>0.48010841157680767</v>
      </c>
      <c r="P47" s="27"/>
    </row>
    <row r="48" spans="1:28" ht="13.5" thickBot="1" x14ac:dyDescent="0.25">
      <c r="A48" s="24" t="s">
        <v>31</v>
      </c>
      <c r="B48" s="1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1"/>
    </row>
    <row r="49" spans="1:15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 spans="1:15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1:15" x14ac:dyDescent="0.2">
      <c r="A52" s="38"/>
      <c r="B52" s="39"/>
      <c r="C52" s="39"/>
      <c r="D52" s="39"/>
      <c r="E52" s="40"/>
      <c r="F52" s="39"/>
      <c r="G52" s="39"/>
      <c r="H52" s="39"/>
      <c r="I52" s="39"/>
      <c r="J52" s="4"/>
      <c r="K52" s="4"/>
      <c r="L52" s="4"/>
      <c r="M52" s="4"/>
      <c r="N52" s="4"/>
      <c r="O52" s="4"/>
    </row>
    <row r="53" spans="1:15" x14ac:dyDescent="0.2">
      <c r="A53" s="2"/>
      <c r="B53" s="3"/>
      <c r="C53" s="39"/>
      <c r="D53" s="39"/>
      <c r="E53" s="58"/>
      <c r="F53" s="3"/>
      <c r="G53" s="3"/>
      <c r="H53" s="4"/>
      <c r="I53" s="4"/>
      <c r="J53" s="4"/>
      <c r="K53" s="4"/>
      <c r="L53" s="4"/>
      <c r="M53" s="4"/>
      <c r="N53" s="4"/>
      <c r="O53" s="4"/>
    </row>
    <row r="54" spans="1:15" x14ac:dyDescent="0.2">
      <c r="A54" s="2"/>
      <c r="B54" s="3"/>
      <c r="C54" s="3"/>
      <c r="D54" s="3"/>
      <c r="E54" s="43"/>
      <c r="F54" s="3"/>
      <c r="G54" s="3"/>
      <c r="H54" s="4"/>
      <c r="I54" s="4"/>
      <c r="J54" s="4"/>
      <c r="K54" s="4"/>
      <c r="L54" s="4"/>
      <c r="M54" s="4"/>
      <c r="N54" s="4"/>
      <c r="O54" s="4"/>
    </row>
    <row r="55" spans="1:15" x14ac:dyDescent="0.2">
      <c r="A55" s="50"/>
      <c r="B55" s="3"/>
      <c r="C55" s="3"/>
      <c r="D55" s="3"/>
      <c r="E55" s="3"/>
      <c r="F55" s="3"/>
      <c r="G55" s="3"/>
      <c r="H55" s="4"/>
      <c r="I55" s="4"/>
      <c r="J55" s="4"/>
      <c r="K55" s="4"/>
      <c r="L55" s="4"/>
      <c r="M55" s="4"/>
      <c r="N55" s="4"/>
      <c r="O55" s="4"/>
    </row>
    <row r="56" spans="1:15" x14ac:dyDescent="0.2">
      <c r="A56" s="3"/>
      <c r="B56" s="3"/>
      <c r="C56" s="3"/>
      <c r="D56" s="3"/>
      <c r="E56" s="3"/>
      <c r="F56" s="3"/>
      <c r="G56" s="3"/>
      <c r="H56" s="4"/>
      <c r="I56" s="4"/>
      <c r="J56" s="4"/>
      <c r="K56" s="4"/>
      <c r="L56" s="4"/>
      <c r="M56" s="4"/>
      <c r="N56" s="4"/>
      <c r="O56" s="4"/>
    </row>
    <row r="57" spans="1:15" x14ac:dyDescent="0.2">
      <c r="A57" s="3"/>
      <c r="B57" s="3"/>
      <c r="C57" s="3"/>
      <c r="D57" s="3"/>
      <c r="E57" s="3"/>
      <c r="F57" s="3"/>
      <c r="G57" s="3"/>
      <c r="H57" s="4"/>
      <c r="I57" s="4"/>
      <c r="J57" s="4"/>
      <c r="K57" s="4"/>
      <c r="L57" s="4"/>
      <c r="M57" s="4"/>
      <c r="N57" s="4"/>
      <c r="O57" s="4"/>
    </row>
    <row r="58" spans="1:15" x14ac:dyDescent="0.2">
      <c r="A58" s="48"/>
      <c r="B58" s="3"/>
      <c r="C58" s="3"/>
      <c r="D58" s="3"/>
      <c r="E58" s="3"/>
      <c r="F58" s="3"/>
      <c r="G58" s="3"/>
      <c r="H58" s="4"/>
      <c r="I58" s="4"/>
      <c r="J58" s="4"/>
      <c r="K58" s="4"/>
      <c r="L58" s="4"/>
      <c r="M58" s="4"/>
      <c r="N58" s="4"/>
      <c r="O58" s="4"/>
    </row>
    <row r="59" spans="1:15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</sheetData>
  <printOptions horizontalCentered="1"/>
  <pageMargins left="0.5" right="0" top="0.98425196850393704" bottom="0.98425196850393704" header="0.98425196850393704" footer="0.98425196850393704"/>
  <pageSetup paperSize="9" scale="8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1"/>
  <sheetViews>
    <sheetView showGridLines="0" topLeftCell="A10" zoomScale="75" workbookViewId="0">
      <selection activeCell="V18" sqref="V18"/>
    </sheetView>
  </sheetViews>
  <sheetFormatPr defaultRowHeight="12.75" x14ac:dyDescent="0.2"/>
  <cols>
    <col min="1" max="1" width="22.28515625" customWidth="1"/>
    <col min="2" max="2" width="4" customWidth="1"/>
    <col min="3" max="4" width="6.7109375" customWidth="1"/>
    <col min="5" max="5" width="7.28515625" customWidth="1"/>
    <col min="6" max="14" width="6.7109375" customWidth="1"/>
    <col min="15" max="15" width="8.7109375" customWidth="1"/>
    <col min="16" max="16" width="1.85546875" customWidth="1"/>
  </cols>
  <sheetData>
    <row r="1" spans="1:16" x14ac:dyDescent="0.2">
      <c r="A1" s="2" t="s">
        <v>40</v>
      </c>
      <c r="B1" s="2" t="s">
        <v>42</v>
      </c>
      <c r="C1" s="3"/>
      <c r="D1" s="3"/>
      <c r="E1" s="3"/>
      <c r="F1" s="3"/>
      <c r="G1" s="3"/>
      <c r="H1" s="3"/>
      <c r="I1" s="3"/>
      <c r="J1" s="3"/>
      <c r="K1" s="4"/>
      <c r="L1" s="4"/>
      <c r="M1" s="4"/>
      <c r="N1" s="4"/>
      <c r="O1" s="1"/>
    </row>
    <row r="3" spans="1:16" ht="13.5" thickBot="1" x14ac:dyDescent="0.25">
      <c r="A3" t="s">
        <v>35</v>
      </c>
    </row>
    <row r="4" spans="1:16" x14ac:dyDescent="0.2">
      <c r="A4" s="6" t="s">
        <v>0</v>
      </c>
      <c r="B4" s="7"/>
      <c r="C4" s="8" t="s">
        <v>1</v>
      </c>
      <c r="D4" s="9" t="s">
        <v>2</v>
      </c>
      <c r="E4" s="8" t="s">
        <v>3</v>
      </c>
      <c r="F4" s="9" t="s">
        <v>4</v>
      </c>
      <c r="G4" s="8" t="s">
        <v>5</v>
      </c>
      <c r="H4" s="8" t="s">
        <v>6</v>
      </c>
      <c r="I4" s="8" t="s">
        <v>7</v>
      </c>
      <c r="J4" s="8" t="s">
        <v>8</v>
      </c>
      <c r="K4" s="8" t="s">
        <v>9</v>
      </c>
      <c r="L4" s="9" t="s">
        <v>10</v>
      </c>
      <c r="M4" s="8" t="s">
        <v>11</v>
      </c>
      <c r="N4" s="8" t="s">
        <v>12</v>
      </c>
      <c r="O4" s="9" t="s">
        <v>13</v>
      </c>
      <c r="P4" s="10"/>
    </row>
    <row r="5" spans="1:16" x14ac:dyDescent="0.2">
      <c r="A5" s="11" t="s">
        <v>14</v>
      </c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4" t="s">
        <v>32</v>
      </c>
      <c r="P5" s="15"/>
    </row>
    <row r="6" spans="1:16" ht="13.5" thickBot="1" x14ac:dyDescent="0.25">
      <c r="A6" s="41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13" t="s">
        <v>41</v>
      </c>
      <c r="P6" s="15"/>
    </row>
    <row r="7" spans="1:16" ht="14.25" x14ac:dyDescent="0.2">
      <c r="A7" s="37" t="s">
        <v>15</v>
      </c>
      <c r="B7" s="7"/>
      <c r="C7" s="44">
        <v>20</v>
      </c>
      <c r="D7" s="44">
        <v>21</v>
      </c>
      <c r="E7" s="44">
        <v>16</v>
      </c>
      <c r="F7" s="44">
        <v>13</v>
      </c>
      <c r="G7" s="45">
        <v>11</v>
      </c>
      <c r="H7" s="44">
        <v>10</v>
      </c>
      <c r="I7" s="44">
        <v>11</v>
      </c>
      <c r="J7" s="44">
        <v>13</v>
      </c>
      <c r="K7" s="44">
        <v>13</v>
      </c>
      <c r="L7" s="44">
        <v>11</v>
      </c>
      <c r="M7" s="44">
        <v>21</v>
      </c>
      <c r="N7" s="44">
        <v>16</v>
      </c>
      <c r="O7" s="44">
        <f>(C7+D7+E7+F7+G7+H7+I7+J7+K7+L7+M7+N7)/12</f>
        <v>14.666666666666666</v>
      </c>
      <c r="P7" s="52">
        <f t="shared" ref="P7:P20" si="0">(D7+E7+F7+G7+H7+I7+J7+K7+L7+M7+N7+O7)/3</f>
        <v>56.888888888888886</v>
      </c>
    </row>
    <row r="8" spans="1:16" ht="14.25" x14ac:dyDescent="0.2">
      <c r="A8" s="11" t="s">
        <v>16</v>
      </c>
      <c r="B8" s="12"/>
      <c r="C8" s="46">
        <v>66</v>
      </c>
      <c r="D8" s="46">
        <v>70</v>
      </c>
      <c r="E8" s="46">
        <v>76</v>
      </c>
      <c r="F8" s="46">
        <v>74</v>
      </c>
      <c r="G8" s="46">
        <v>82</v>
      </c>
      <c r="H8" s="46">
        <v>151</v>
      </c>
      <c r="I8" s="46">
        <v>213</v>
      </c>
      <c r="J8" s="46">
        <v>180</v>
      </c>
      <c r="K8" s="46">
        <v>108</v>
      </c>
      <c r="L8" s="46">
        <v>79</v>
      </c>
      <c r="M8" s="46">
        <v>67</v>
      </c>
      <c r="N8" s="46">
        <v>76</v>
      </c>
      <c r="O8" s="46">
        <f t="shared" ref="O8:O20" si="1">(C8+D8+E8+F8+G8+H8+I8+J8+K8+L8+M8+N8)/12</f>
        <v>103.5</v>
      </c>
      <c r="P8" s="53">
        <f t="shared" si="0"/>
        <v>426.5</v>
      </c>
    </row>
    <row r="9" spans="1:16" ht="14.25" x14ac:dyDescent="0.2">
      <c r="A9" s="11" t="s">
        <v>17</v>
      </c>
      <c r="B9" s="12"/>
      <c r="C9" s="46">
        <v>71</v>
      </c>
      <c r="D9" s="46">
        <v>71</v>
      </c>
      <c r="E9" s="46">
        <v>65</v>
      </c>
      <c r="F9" s="46">
        <v>69</v>
      </c>
      <c r="G9" s="46">
        <v>68</v>
      </c>
      <c r="H9" s="46">
        <v>57</v>
      </c>
      <c r="I9" s="46">
        <v>63</v>
      </c>
      <c r="J9" s="46">
        <v>68</v>
      </c>
      <c r="K9" s="46">
        <v>65</v>
      </c>
      <c r="L9" s="46">
        <v>65</v>
      </c>
      <c r="M9" s="46">
        <v>58</v>
      </c>
      <c r="N9" s="46">
        <v>61</v>
      </c>
      <c r="O9" s="46">
        <f t="shared" si="1"/>
        <v>65.083333333333329</v>
      </c>
      <c r="P9" s="53">
        <f t="shared" si="0"/>
        <v>258.36111111111114</v>
      </c>
    </row>
    <row r="10" spans="1:16" ht="14.25" x14ac:dyDescent="0.2">
      <c r="A10" s="11" t="s">
        <v>18</v>
      </c>
      <c r="B10" s="12"/>
      <c r="C10" s="46">
        <v>149</v>
      </c>
      <c r="D10" s="46">
        <v>150</v>
      </c>
      <c r="E10" s="46">
        <v>158</v>
      </c>
      <c r="F10" s="46">
        <v>155</v>
      </c>
      <c r="G10" s="46">
        <v>137</v>
      </c>
      <c r="H10" s="46">
        <v>133</v>
      </c>
      <c r="I10" s="46">
        <v>147</v>
      </c>
      <c r="J10" s="46">
        <v>137</v>
      </c>
      <c r="K10" s="46">
        <v>137</v>
      </c>
      <c r="L10" s="46">
        <v>148</v>
      </c>
      <c r="M10" s="46">
        <v>164</v>
      </c>
      <c r="N10" s="46">
        <v>169</v>
      </c>
      <c r="O10" s="46">
        <f t="shared" si="1"/>
        <v>148.66666666666666</v>
      </c>
      <c r="P10" s="53">
        <f t="shared" si="0"/>
        <v>594.55555555555554</v>
      </c>
    </row>
    <row r="11" spans="1:16" ht="14.25" x14ac:dyDescent="0.2">
      <c r="A11" s="17" t="s">
        <v>19</v>
      </c>
      <c r="B11" s="12"/>
      <c r="C11" s="46">
        <v>290</v>
      </c>
      <c r="D11" s="46">
        <v>268</v>
      </c>
      <c r="E11" s="46">
        <v>259</v>
      </c>
      <c r="F11" s="46">
        <v>232</v>
      </c>
      <c r="G11" s="46">
        <v>196</v>
      </c>
      <c r="H11" s="46">
        <v>199</v>
      </c>
      <c r="I11" s="46">
        <v>211</v>
      </c>
      <c r="J11" s="46">
        <v>221</v>
      </c>
      <c r="K11" s="46">
        <v>191</v>
      </c>
      <c r="L11" s="46">
        <v>198</v>
      </c>
      <c r="M11" s="46">
        <v>288</v>
      </c>
      <c r="N11" s="46">
        <v>342</v>
      </c>
      <c r="O11" s="46">
        <f t="shared" si="1"/>
        <v>241.25</v>
      </c>
      <c r="P11" s="53">
        <f t="shared" si="0"/>
        <v>948.75</v>
      </c>
    </row>
    <row r="12" spans="1:16" ht="14.25" x14ac:dyDescent="0.2">
      <c r="A12" s="16" t="s">
        <v>20</v>
      </c>
      <c r="B12" s="12"/>
      <c r="C12" s="46">
        <v>10</v>
      </c>
      <c r="D12" s="46">
        <v>9</v>
      </c>
      <c r="E12" s="46">
        <v>10</v>
      </c>
      <c r="F12" s="46">
        <v>4</v>
      </c>
      <c r="G12" s="46">
        <v>4</v>
      </c>
      <c r="H12" s="46">
        <v>6</v>
      </c>
      <c r="I12" s="46">
        <v>5</v>
      </c>
      <c r="J12" s="46">
        <v>4</v>
      </c>
      <c r="K12" s="46">
        <v>4</v>
      </c>
      <c r="L12" s="46">
        <v>4</v>
      </c>
      <c r="M12" s="46">
        <v>6</v>
      </c>
      <c r="N12" s="46">
        <v>8</v>
      </c>
      <c r="O12" s="46">
        <f t="shared" si="1"/>
        <v>6.166666666666667</v>
      </c>
      <c r="P12" s="53">
        <f t="shared" si="0"/>
        <v>23.388888888888889</v>
      </c>
    </row>
    <row r="13" spans="1:16" ht="14.25" x14ac:dyDescent="0.2">
      <c r="A13" s="11" t="s">
        <v>21</v>
      </c>
      <c r="B13" s="12"/>
      <c r="C13" s="46">
        <v>120</v>
      </c>
      <c r="D13" s="46">
        <v>138</v>
      </c>
      <c r="E13" s="46">
        <v>113</v>
      </c>
      <c r="F13" s="46">
        <v>96</v>
      </c>
      <c r="G13" s="46">
        <v>102</v>
      </c>
      <c r="H13" s="46">
        <v>88</v>
      </c>
      <c r="I13" s="46">
        <v>95</v>
      </c>
      <c r="J13" s="46">
        <v>81</v>
      </c>
      <c r="K13" s="46">
        <v>78</v>
      </c>
      <c r="L13" s="46">
        <v>80</v>
      </c>
      <c r="M13" s="46">
        <v>88</v>
      </c>
      <c r="N13" s="46">
        <v>95</v>
      </c>
      <c r="O13" s="46">
        <f t="shared" si="1"/>
        <v>97.833333333333329</v>
      </c>
      <c r="P13" s="53">
        <f t="shared" si="0"/>
        <v>383.9444444444444</v>
      </c>
    </row>
    <row r="14" spans="1:16" ht="14.25" x14ac:dyDescent="0.2">
      <c r="A14" s="11" t="s">
        <v>22</v>
      </c>
      <c r="B14" s="12"/>
      <c r="C14" s="46">
        <v>54</v>
      </c>
      <c r="D14" s="46">
        <v>57</v>
      </c>
      <c r="E14" s="46">
        <v>44</v>
      </c>
      <c r="F14" s="46">
        <v>34</v>
      </c>
      <c r="G14" s="46">
        <v>29</v>
      </c>
      <c r="H14" s="46">
        <v>25</v>
      </c>
      <c r="I14" s="46">
        <v>24</v>
      </c>
      <c r="J14" s="46">
        <v>26</v>
      </c>
      <c r="K14" s="46">
        <v>24</v>
      </c>
      <c r="L14" s="46">
        <v>30</v>
      </c>
      <c r="M14" s="46">
        <v>48</v>
      </c>
      <c r="N14" s="46">
        <v>55</v>
      </c>
      <c r="O14" s="46">
        <f t="shared" si="1"/>
        <v>37.5</v>
      </c>
      <c r="P14" s="53">
        <f t="shared" si="0"/>
        <v>144.5</v>
      </c>
    </row>
    <row r="15" spans="1:16" ht="14.25" x14ac:dyDescent="0.2">
      <c r="A15" s="11" t="s">
        <v>23</v>
      </c>
      <c r="B15" s="12"/>
      <c r="C15" s="46">
        <v>383</v>
      </c>
      <c r="D15" s="46">
        <v>354</v>
      </c>
      <c r="E15" s="46">
        <v>298</v>
      </c>
      <c r="F15" s="46">
        <v>238</v>
      </c>
      <c r="G15" s="46">
        <v>213</v>
      </c>
      <c r="H15" s="46">
        <v>212</v>
      </c>
      <c r="I15" s="46">
        <v>200</v>
      </c>
      <c r="J15" s="46">
        <v>180</v>
      </c>
      <c r="K15" s="46">
        <v>163</v>
      </c>
      <c r="L15" s="46">
        <v>157</v>
      </c>
      <c r="M15" s="46">
        <v>261</v>
      </c>
      <c r="N15" s="46">
        <v>322</v>
      </c>
      <c r="O15" s="46">
        <f t="shared" si="1"/>
        <v>248.41666666666666</v>
      </c>
      <c r="P15" s="53">
        <f t="shared" si="0"/>
        <v>948.80555555555554</v>
      </c>
    </row>
    <row r="16" spans="1:16" ht="14.25" x14ac:dyDescent="0.2">
      <c r="A16" s="11" t="s">
        <v>24</v>
      </c>
      <c r="B16" s="12"/>
      <c r="C16" s="46">
        <v>4</v>
      </c>
      <c r="D16" s="46">
        <v>3</v>
      </c>
      <c r="E16" s="46">
        <v>5</v>
      </c>
      <c r="F16" s="46">
        <v>4</v>
      </c>
      <c r="G16" s="46">
        <v>4</v>
      </c>
      <c r="H16" s="46">
        <v>2</v>
      </c>
      <c r="I16" s="46">
        <v>1</v>
      </c>
      <c r="J16" s="46">
        <v>1</v>
      </c>
      <c r="K16" s="46">
        <v>0</v>
      </c>
      <c r="L16" s="46">
        <v>2</v>
      </c>
      <c r="M16" s="46">
        <v>3</v>
      </c>
      <c r="N16" s="46">
        <v>4</v>
      </c>
      <c r="O16" s="46">
        <f t="shared" si="1"/>
        <v>2.75</v>
      </c>
      <c r="P16" s="53">
        <f t="shared" si="0"/>
        <v>10.583333333333334</v>
      </c>
    </row>
    <row r="17" spans="1:16" ht="14.25" x14ac:dyDescent="0.2">
      <c r="A17" s="11" t="s">
        <v>25</v>
      </c>
      <c r="B17" s="12"/>
      <c r="C17" s="46">
        <v>105</v>
      </c>
      <c r="D17" s="46">
        <v>120</v>
      </c>
      <c r="E17" s="46">
        <v>118</v>
      </c>
      <c r="F17" s="46">
        <v>108</v>
      </c>
      <c r="G17" s="46">
        <v>117</v>
      </c>
      <c r="H17" s="46">
        <v>96</v>
      </c>
      <c r="I17" s="46">
        <v>76</v>
      </c>
      <c r="J17" s="46">
        <v>92</v>
      </c>
      <c r="K17" s="46">
        <v>81</v>
      </c>
      <c r="L17" s="46">
        <v>88</v>
      </c>
      <c r="M17" s="46">
        <v>112</v>
      </c>
      <c r="N17" s="46">
        <v>98</v>
      </c>
      <c r="O17" s="46">
        <f t="shared" si="1"/>
        <v>100.91666666666667</v>
      </c>
      <c r="P17" s="53">
        <f t="shared" si="0"/>
        <v>402.3055555555556</v>
      </c>
    </row>
    <row r="18" spans="1:16" ht="15.75" thickBot="1" x14ac:dyDescent="0.3">
      <c r="A18" s="18"/>
      <c r="B18" s="19"/>
      <c r="C18" s="47"/>
      <c r="D18" s="47"/>
      <c r="E18" s="47"/>
      <c r="F18" s="47"/>
      <c r="G18" s="47"/>
      <c r="H18" s="47"/>
      <c r="I18" s="47"/>
      <c r="J18" s="47"/>
      <c r="K18" s="47"/>
      <c r="L18" s="33"/>
      <c r="M18" s="47"/>
      <c r="N18" s="47"/>
      <c r="O18" s="47"/>
      <c r="P18" s="54">
        <f t="shared" si="0"/>
        <v>0</v>
      </c>
    </row>
    <row r="19" spans="1:16" ht="15" x14ac:dyDescent="0.25">
      <c r="A19" s="11"/>
      <c r="B19" s="12"/>
      <c r="C19" s="26"/>
      <c r="D19" s="26"/>
      <c r="E19" s="26"/>
      <c r="F19" s="26"/>
      <c r="G19" s="26" t="s">
        <v>26</v>
      </c>
      <c r="H19" s="26"/>
      <c r="I19" s="26"/>
      <c r="J19" s="26"/>
      <c r="K19" s="26"/>
      <c r="L19" s="26"/>
      <c r="M19" s="26"/>
      <c r="N19" s="26"/>
      <c r="O19" s="46"/>
      <c r="P19" s="53" t="e">
        <f t="shared" si="0"/>
        <v>#VALUE!</v>
      </c>
    </row>
    <row r="20" spans="1:16" ht="15" x14ac:dyDescent="0.25">
      <c r="A20" s="11" t="s">
        <v>27</v>
      </c>
      <c r="B20" s="12"/>
      <c r="C20" s="26">
        <f t="shared" ref="C20:N20" si="2">SUM(C7:C19)</f>
        <v>1272</v>
      </c>
      <c r="D20" s="26">
        <f t="shared" si="2"/>
        <v>1261</v>
      </c>
      <c r="E20" s="26">
        <f t="shared" si="2"/>
        <v>1162</v>
      </c>
      <c r="F20" s="26">
        <f t="shared" si="2"/>
        <v>1027</v>
      </c>
      <c r="G20" s="26">
        <f t="shared" si="2"/>
        <v>963</v>
      </c>
      <c r="H20" s="26">
        <f t="shared" si="2"/>
        <v>979</v>
      </c>
      <c r="I20" s="26">
        <f t="shared" si="2"/>
        <v>1046</v>
      </c>
      <c r="J20" s="26">
        <f t="shared" si="2"/>
        <v>1003</v>
      </c>
      <c r="K20" s="26">
        <f t="shared" si="2"/>
        <v>864</v>
      </c>
      <c r="L20" s="26">
        <f t="shared" si="2"/>
        <v>862</v>
      </c>
      <c r="M20" s="26">
        <f t="shared" si="2"/>
        <v>1116</v>
      </c>
      <c r="N20" s="26">
        <f t="shared" si="2"/>
        <v>1246</v>
      </c>
      <c r="O20" s="49">
        <f t="shared" si="1"/>
        <v>1066.75</v>
      </c>
      <c r="P20" s="32">
        <f t="shared" si="0"/>
        <v>4198.583333333333</v>
      </c>
    </row>
    <row r="21" spans="1:16" ht="15" thickBot="1" x14ac:dyDescent="0.25">
      <c r="A21" s="22"/>
      <c r="B21" s="23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30"/>
    </row>
    <row r="22" spans="1:16" ht="15" x14ac:dyDescent="0.25">
      <c r="A22" s="34" t="s">
        <v>28</v>
      </c>
      <c r="B22" s="7"/>
      <c r="C22" s="35">
        <f t="shared" ref="C22:P22" si="3">C20/$E$54</f>
        <v>3.8191316879841473E-2</v>
      </c>
      <c r="D22" s="35">
        <f t="shared" si="3"/>
        <v>3.786104605776737E-2</v>
      </c>
      <c r="E22" s="35">
        <f t="shared" si="3"/>
        <v>3.4888608659100463E-2</v>
      </c>
      <c r="F22" s="35">
        <f t="shared" si="3"/>
        <v>3.0835284933645589E-2</v>
      </c>
      <c r="G22" s="35">
        <f t="shared" si="3"/>
        <v>2.8913709241578094E-2</v>
      </c>
      <c r="H22" s="35">
        <f t="shared" si="3"/>
        <v>2.9394103164594967E-2</v>
      </c>
      <c r="I22" s="35">
        <f t="shared" si="3"/>
        <v>3.1405752717228126E-2</v>
      </c>
      <c r="J22" s="35">
        <f t="shared" si="3"/>
        <v>3.0114694049120278E-2</v>
      </c>
      <c r="K22" s="35">
        <f t="shared" si="3"/>
        <v>2.5941271842911187E-2</v>
      </c>
      <c r="L22" s="35">
        <f t="shared" si="3"/>
        <v>2.5881222602534077E-2</v>
      </c>
      <c r="M22" s="35">
        <f t="shared" si="3"/>
        <v>3.3507476130426948E-2</v>
      </c>
      <c r="N22" s="35">
        <f>N20/E55</f>
        <v>3.2666544320058728E-2</v>
      </c>
      <c r="O22" s="35">
        <f>O20/E55</f>
        <v>2.7967123718637757E-2</v>
      </c>
      <c r="P22" s="36">
        <f t="shared" si="3"/>
        <v>0.12606086991332893</v>
      </c>
    </row>
    <row r="23" spans="1:16" ht="13.5" thickBot="1" x14ac:dyDescent="0.25">
      <c r="A23" s="18" t="s">
        <v>29</v>
      </c>
      <c r="B23" s="19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1"/>
    </row>
    <row r="24" spans="1:16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6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6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1:16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6" x14ac:dyDescent="0.2">
      <c r="A28" s="2" t="s">
        <v>43</v>
      </c>
      <c r="B28" s="3"/>
      <c r="C28" s="3"/>
      <c r="D28" s="3"/>
      <c r="E28" s="3"/>
      <c r="F28" s="3"/>
      <c r="G28" s="3"/>
      <c r="H28" s="3"/>
      <c r="I28" s="3"/>
      <c r="J28" s="4"/>
      <c r="K28" s="4"/>
      <c r="L28" s="4"/>
      <c r="M28" s="4"/>
    </row>
    <row r="29" spans="1:16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6" ht="13.5" thickBo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6" x14ac:dyDescent="0.2">
      <c r="A31" s="6" t="s">
        <v>0</v>
      </c>
      <c r="B31" s="7"/>
      <c r="C31" s="8" t="s">
        <v>1</v>
      </c>
      <c r="D31" s="8" t="s">
        <v>2</v>
      </c>
      <c r="E31" s="8" t="s">
        <v>3</v>
      </c>
      <c r="F31" s="8" t="s">
        <v>4</v>
      </c>
      <c r="G31" s="8" t="s">
        <v>5</v>
      </c>
      <c r="H31" s="8" t="s">
        <v>6</v>
      </c>
      <c r="I31" s="8" t="s">
        <v>7</v>
      </c>
      <c r="J31" s="8" t="s">
        <v>8</v>
      </c>
      <c r="K31" s="8" t="s">
        <v>9</v>
      </c>
      <c r="L31" s="8" t="s">
        <v>10</v>
      </c>
      <c r="M31" s="8" t="s">
        <v>11</v>
      </c>
      <c r="N31" s="8" t="s">
        <v>12</v>
      </c>
      <c r="O31" s="9" t="s">
        <v>13</v>
      </c>
      <c r="P31" s="10"/>
    </row>
    <row r="32" spans="1:16" x14ac:dyDescent="0.2">
      <c r="A32" s="11" t="s">
        <v>14</v>
      </c>
      <c r="B32" s="12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4" t="s">
        <v>32</v>
      </c>
      <c r="P32" s="15"/>
    </row>
    <row r="33" spans="1:16" ht="13.5" thickBot="1" x14ac:dyDescent="0.25">
      <c r="A33" s="41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13" t="s">
        <v>41</v>
      </c>
      <c r="P33" s="15"/>
    </row>
    <row r="34" spans="1:16" ht="14.25" x14ac:dyDescent="0.2">
      <c r="A34" s="37" t="s">
        <v>15</v>
      </c>
      <c r="B34" s="7"/>
      <c r="C34" s="44">
        <v>3</v>
      </c>
      <c r="D34" s="44">
        <v>3</v>
      </c>
      <c r="E34" s="44">
        <v>2</v>
      </c>
      <c r="F34" s="44">
        <v>2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  <c r="M34" s="44">
        <v>3</v>
      </c>
      <c r="N34" s="44">
        <v>2</v>
      </c>
      <c r="O34" s="44">
        <f>(C34+D34+E34+F34+G34+H34+I34+J34+K34+L34+M34+N34)/12</f>
        <v>1.25</v>
      </c>
      <c r="P34" s="28"/>
    </row>
    <row r="35" spans="1:16" ht="14.25" x14ac:dyDescent="0.2">
      <c r="A35" s="11" t="s">
        <v>16</v>
      </c>
      <c r="B35" s="12"/>
      <c r="C35" s="46">
        <v>29</v>
      </c>
      <c r="D35" s="46">
        <v>31</v>
      </c>
      <c r="E35" s="46">
        <v>35</v>
      </c>
      <c r="F35" s="46">
        <v>36</v>
      </c>
      <c r="G35" s="46">
        <v>43</v>
      </c>
      <c r="H35" s="46">
        <v>94</v>
      </c>
      <c r="I35" s="46">
        <v>138</v>
      </c>
      <c r="J35" s="46">
        <v>115</v>
      </c>
      <c r="K35" s="51">
        <v>58</v>
      </c>
      <c r="L35" s="46">
        <v>38</v>
      </c>
      <c r="M35" s="46">
        <v>31</v>
      </c>
      <c r="N35" s="46">
        <v>42</v>
      </c>
      <c r="O35" s="46">
        <f t="shared" ref="O35:O47" si="4">(C35+D35+E35+F35+G35+H35+I35+J35+K35+L35+M35+N35)/12</f>
        <v>57.5</v>
      </c>
      <c r="P35" s="27"/>
    </row>
    <row r="36" spans="1:16" ht="14.25" x14ac:dyDescent="0.2">
      <c r="A36" s="11" t="s">
        <v>17</v>
      </c>
      <c r="B36" s="12"/>
      <c r="C36" s="46">
        <v>31</v>
      </c>
      <c r="D36" s="46">
        <v>33</v>
      </c>
      <c r="E36" s="46">
        <v>33</v>
      </c>
      <c r="F36" s="46">
        <v>36</v>
      </c>
      <c r="G36" s="46">
        <v>37</v>
      </c>
      <c r="H36" s="46">
        <v>32</v>
      </c>
      <c r="I36" s="46">
        <v>37</v>
      </c>
      <c r="J36" s="46">
        <v>39</v>
      </c>
      <c r="K36" s="51">
        <v>41</v>
      </c>
      <c r="L36" s="46">
        <v>35</v>
      </c>
      <c r="M36" s="46">
        <v>34</v>
      </c>
      <c r="N36" s="46">
        <v>32</v>
      </c>
      <c r="O36" s="46">
        <f t="shared" si="4"/>
        <v>35</v>
      </c>
      <c r="P36" s="27"/>
    </row>
    <row r="37" spans="1:16" ht="14.25" x14ac:dyDescent="0.2">
      <c r="A37" s="11" t="s">
        <v>18</v>
      </c>
      <c r="B37" s="12"/>
      <c r="C37" s="46">
        <v>100</v>
      </c>
      <c r="D37" s="46">
        <v>103</v>
      </c>
      <c r="E37" s="46">
        <v>112</v>
      </c>
      <c r="F37" s="46">
        <v>107</v>
      </c>
      <c r="G37" s="46">
        <v>95</v>
      </c>
      <c r="H37" s="46">
        <v>96</v>
      </c>
      <c r="I37" s="46">
        <v>108</v>
      </c>
      <c r="J37" s="46">
        <v>99</v>
      </c>
      <c r="K37" s="51">
        <v>100</v>
      </c>
      <c r="L37" s="46">
        <v>109</v>
      </c>
      <c r="M37" s="46">
        <v>116</v>
      </c>
      <c r="N37" s="46">
        <v>125</v>
      </c>
      <c r="O37" s="46">
        <f t="shared" si="4"/>
        <v>105.83333333333333</v>
      </c>
      <c r="P37" s="27"/>
    </row>
    <row r="38" spans="1:16" ht="14.25" x14ac:dyDescent="0.2">
      <c r="A38" s="17" t="s">
        <v>19</v>
      </c>
      <c r="B38" s="12"/>
      <c r="C38" s="46">
        <v>142</v>
      </c>
      <c r="D38" s="46">
        <v>149</v>
      </c>
      <c r="E38" s="46">
        <v>145</v>
      </c>
      <c r="F38" s="46">
        <v>135</v>
      </c>
      <c r="G38" s="46">
        <v>118</v>
      </c>
      <c r="H38" s="46">
        <v>146</v>
      </c>
      <c r="I38" s="46">
        <v>155</v>
      </c>
      <c r="J38" s="46">
        <v>160</v>
      </c>
      <c r="K38" s="51">
        <v>124</v>
      </c>
      <c r="L38" s="46">
        <v>129</v>
      </c>
      <c r="M38" s="46">
        <v>167</v>
      </c>
      <c r="N38" s="46">
        <v>176</v>
      </c>
      <c r="O38" s="46">
        <f t="shared" si="4"/>
        <v>145.5</v>
      </c>
      <c r="P38" s="27"/>
    </row>
    <row r="39" spans="1:16" ht="14.25" x14ac:dyDescent="0.2">
      <c r="A39" s="16" t="s">
        <v>20</v>
      </c>
      <c r="B39" s="12"/>
      <c r="C39" s="46">
        <v>2</v>
      </c>
      <c r="D39" s="46">
        <v>2</v>
      </c>
      <c r="E39" s="46">
        <v>2</v>
      </c>
      <c r="F39" s="46">
        <v>2</v>
      </c>
      <c r="G39" s="46">
        <v>2</v>
      </c>
      <c r="H39" s="46">
        <v>2</v>
      </c>
      <c r="I39" s="46">
        <v>2</v>
      </c>
      <c r="J39" s="46">
        <v>1</v>
      </c>
      <c r="K39" s="51">
        <v>1</v>
      </c>
      <c r="L39" s="46">
        <v>1</v>
      </c>
      <c r="M39" s="46">
        <v>1</v>
      </c>
      <c r="N39" s="46">
        <v>1</v>
      </c>
      <c r="O39" s="46">
        <f t="shared" si="4"/>
        <v>1.5833333333333333</v>
      </c>
      <c r="P39" s="27"/>
    </row>
    <row r="40" spans="1:16" ht="14.25" x14ac:dyDescent="0.2">
      <c r="A40" s="11" t="s">
        <v>21</v>
      </c>
      <c r="B40" s="12"/>
      <c r="C40" s="46">
        <v>5</v>
      </c>
      <c r="D40" s="46">
        <v>5</v>
      </c>
      <c r="E40" s="46">
        <v>5</v>
      </c>
      <c r="F40" s="46">
        <v>3</v>
      </c>
      <c r="G40" s="46">
        <v>7</v>
      </c>
      <c r="H40" s="46">
        <v>4</v>
      </c>
      <c r="I40" s="46">
        <v>6</v>
      </c>
      <c r="J40" s="46">
        <v>4</v>
      </c>
      <c r="K40" s="51">
        <v>3</v>
      </c>
      <c r="L40" s="46">
        <v>4</v>
      </c>
      <c r="M40" s="46">
        <v>9</v>
      </c>
      <c r="N40" s="46">
        <v>9</v>
      </c>
      <c r="O40" s="46">
        <f t="shared" si="4"/>
        <v>5.333333333333333</v>
      </c>
      <c r="P40" s="27"/>
    </row>
    <row r="41" spans="1:16" ht="14.25" x14ac:dyDescent="0.2">
      <c r="A41" s="11" t="s">
        <v>22</v>
      </c>
      <c r="B41" s="12"/>
      <c r="C41" s="46">
        <v>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</v>
      </c>
      <c r="J41" s="46">
        <v>1</v>
      </c>
      <c r="K41" s="51">
        <v>1</v>
      </c>
      <c r="L41" s="46">
        <v>0</v>
      </c>
      <c r="M41" s="46">
        <v>1</v>
      </c>
      <c r="N41" s="46">
        <v>2</v>
      </c>
      <c r="O41" s="46">
        <f t="shared" si="4"/>
        <v>0.5</v>
      </c>
      <c r="P41" s="27"/>
    </row>
    <row r="42" spans="1:16" ht="14.25" x14ac:dyDescent="0.2">
      <c r="A42" s="11" t="s">
        <v>23</v>
      </c>
      <c r="B42" s="12"/>
      <c r="C42" s="46">
        <v>232</v>
      </c>
      <c r="D42" s="46">
        <v>226</v>
      </c>
      <c r="E42" s="46">
        <v>188</v>
      </c>
      <c r="F42" s="46">
        <v>156</v>
      </c>
      <c r="G42" s="46">
        <v>136</v>
      </c>
      <c r="H42" s="46">
        <v>137</v>
      </c>
      <c r="I42" s="46">
        <v>119</v>
      </c>
      <c r="J42" s="46">
        <v>101</v>
      </c>
      <c r="K42" s="51">
        <v>94</v>
      </c>
      <c r="L42" s="46">
        <v>96</v>
      </c>
      <c r="M42" s="46">
        <v>180</v>
      </c>
      <c r="N42" s="46">
        <v>217</v>
      </c>
      <c r="O42" s="46">
        <f t="shared" si="4"/>
        <v>156.83333333333334</v>
      </c>
      <c r="P42" s="27"/>
    </row>
    <row r="43" spans="1:16" ht="14.25" x14ac:dyDescent="0.2">
      <c r="A43" s="11" t="s">
        <v>24</v>
      </c>
      <c r="B43" s="12"/>
      <c r="C43" s="46">
        <v>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51">
        <v>0</v>
      </c>
      <c r="L43" s="46">
        <v>0</v>
      </c>
      <c r="M43" s="46">
        <v>0</v>
      </c>
      <c r="N43" s="46">
        <v>1</v>
      </c>
      <c r="O43" s="46">
        <f t="shared" si="4"/>
        <v>8.3333333333333329E-2</v>
      </c>
      <c r="P43" s="27"/>
    </row>
    <row r="44" spans="1:16" ht="14.25" x14ac:dyDescent="0.2">
      <c r="A44" s="11" t="s">
        <v>25</v>
      </c>
      <c r="B44" s="12"/>
      <c r="C44" s="46">
        <v>50</v>
      </c>
      <c r="D44" s="46">
        <v>60</v>
      </c>
      <c r="E44" s="46">
        <v>59</v>
      </c>
      <c r="F44" s="46">
        <v>62</v>
      </c>
      <c r="G44" s="46">
        <v>65</v>
      </c>
      <c r="H44" s="46">
        <v>43</v>
      </c>
      <c r="I44" s="46">
        <v>43</v>
      </c>
      <c r="J44" s="46">
        <v>51</v>
      </c>
      <c r="K44" s="51">
        <v>48</v>
      </c>
      <c r="L44" s="46">
        <v>51</v>
      </c>
      <c r="M44" s="46">
        <v>63</v>
      </c>
      <c r="N44" s="46">
        <v>58</v>
      </c>
      <c r="O44" s="46">
        <f t="shared" si="4"/>
        <v>54.416666666666664</v>
      </c>
      <c r="P44" s="27"/>
    </row>
    <row r="45" spans="1:16" ht="15.75" thickBot="1" x14ac:dyDescent="0.3">
      <c r="A45" s="18"/>
      <c r="B45" s="19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47"/>
      <c r="P45" s="30"/>
    </row>
    <row r="46" spans="1:16" ht="15" x14ac:dyDescent="0.25">
      <c r="A46" s="11"/>
      <c r="B46" s="12"/>
      <c r="C46" s="26"/>
      <c r="D46" s="26"/>
      <c r="E46" s="26"/>
      <c r="F46" s="26"/>
      <c r="G46" s="26" t="s">
        <v>26</v>
      </c>
      <c r="H46" s="26"/>
      <c r="I46" s="26"/>
      <c r="J46" s="26"/>
      <c r="K46" s="26"/>
      <c r="L46" s="26"/>
      <c r="M46" s="26"/>
      <c r="N46" s="26"/>
      <c r="O46" s="44"/>
      <c r="P46" s="27"/>
    </row>
    <row r="47" spans="1:16" ht="15" x14ac:dyDescent="0.25">
      <c r="A47" s="11" t="s">
        <v>27</v>
      </c>
      <c r="B47" s="12"/>
      <c r="C47" s="26">
        <f t="shared" ref="C47:N47" si="5">SUM(C34:C46)</f>
        <v>594</v>
      </c>
      <c r="D47" s="26">
        <f t="shared" si="5"/>
        <v>612</v>
      </c>
      <c r="E47" s="26">
        <f t="shared" si="5"/>
        <v>581</v>
      </c>
      <c r="F47" s="26">
        <f t="shared" si="5"/>
        <v>539</v>
      </c>
      <c r="G47" s="26">
        <f t="shared" si="5"/>
        <v>503</v>
      </c>
      <c r="H47" s="26">
        <f t="shared" si="5"/>
        <v>554</v>
      </c>
      <c r="I47" s="26">
        <f t="shared" si="5"/>
        <v>609</v>
      </c>
      <c r="J47" s="26">
        <f t="shared" si="5"/>
        <v>571</v>
      </c>
      <c r="K47" s="26">
        <f t="shared" si="5"/>
        <v>470</v>
      </c>
      <c r="L47" s="26">
        <f t="shared" si="5"/>
        <v>463</v>
      </c>
      <c r="M47" s="26">
        <f t="shared" si="5"/>
        <v>605</v>
      </c>
      <c r="N47" s="26">
        <f t="shared" si="5"/>
        <v>665</v>
      </c>
      <c r="O47" s="49">
        <f t="shared" si="4"/>
        <v>563.83333333333337</v>
      </c>
      <c r="P47" s="27"/>
    </row>
    <row r="48" spans="1:16" ht="15" thickBot="1" x14ac:dyDescent="0.25">
      <c r="A48" s="22"/>
      <c r="B48" s="23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30"/>
    </row>
    <row r="49" spans="1:16" ht="15" x14ac:dyDescent="0.25">
      <c r="A49" s="17" t="s">
        <v>30</v>
      </c>
      <c r="B49" s="12"/>
      <c r="C49" s="31">
        <f t="shared" ref="C49:O49" si="6">C47/C20</f>
        <v>0.46698113207547171</v>
      </c>
      <c r="D49" s="31">
        <f t="shared" si="6"/>
        <v>0.48532910388580491</v>
      </c>
      <c r="E49" s="31">
        <f t="shared" si="6"/>
        <v>0.5</v>
      </c>
      <c r="F49" s="31">
        <f t="shared" si="6"/>
        <v>0.5248296007789679</v>
      </c>
      <c r="G49" s="31">
        <f t="shared" si="6"/>
        <v>0.52232606438213913</v>
      </c>
      <c r="H49" s="31">
        <f t="shared" si="6"/>
        <v>0.56588355464759954</v>
      </c>
      <c r="I49" s="31">
        <f t="shared" si="6"/>
        <v>0.5822179732313576</v>
      </c>
      <c r="J49" s="31">
        <f t="shared" si="6"/>
        <v>0.56929212362911263</v>
      </c>
      <c r="K49" s="31">
        <f t="shared" si="6"/>
        <v>0.54398148148148151</v>
      </c>
      <c r="L49" s="31">
        <f t="shared" si="6"/>
        <v>0.53712296983758701</v>
      </c>
      <c r="M49" s="31">
        <f t="shared" si="6"/>
        <v>0.54211469534050183</v>
      </c>
      <c r="N49" s="31">
        <f t="shared" si="6"/>
        <v>0.5337078651685393</v>
      </c>
      <c r="O49" s="31">
        <f t="shared" si="6"/>
        <v>0.52855245683930951</v>
      </c>
      <c r="P49" s="27"/>
    </row>
    <row r="50" spans="1:16" ht="13.5" thickBot="1" x14ac:dyDescent="0.25">
      <c r="A50" s="24" t="s">
        <v>31</v>
      </c>
      <c r="B50" s="19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1"/>
    </row>
    <row r="51" spans="1:16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1:16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6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6" x14ac:dyDescent="0.2">
      <c r="A54" s="38" t="s">
        <v>44</v>
      </c>
      <c r="B54" s="39"/>
      <c r="C54" s="39"/>
      <c r="D54" s="39"/>
      <c r="E54" s="40">
        <v>33306</v>
      </c>
      <c r="F54" s="39" t="s">
        <v>33</v>
      </c>
      <c r="G54" s="39"/>
      <c r="H54" s="39"/>
      <c r="I54" s="39"/>
      <c r="J54" s="4"/>
      <c r="K54" s="4"/>
      <c r="L54" s="4"/>
      <c r="M54" s="4"/>
      <c r="N54" s="4"/>
      <c r="O54" s="4"/>
    </row>
    <row r="55" spans="1:16" x14ac:dyDescent="0.2">
      <c r="A55" s="2"/>
      <c r="B55" s="3"/>
      <c r="C55" s="39">
        <v>2007</v>
      </c>
      <c r="D55" s="39"/>
      <c r="E55" s="40">
        <v>38143</v>
      </c>
      <c r="F55" s="3"/>
      <c r="G55" s="3"/>
      <c r="H55" s="4"/>
      <c r="I55" s="4"/>
      <c r="J55" s="4"/>
      <c r="K55" s="4"/>
      <c r="L55" s="4"/>
      <c r="M55" s="4"/>
      <c r="N55" s="4"/>
      <c r="O55" s="4"/>
    </row>
    <row r="56" spans="1:16" x14ac:dyDescent="0.2">
      <c r="A56" s="2"/>
      <c r="B56" s="3"/>
      <c r="C56" s="3"/>
      <c r="D56" s="3"/>
      <c r="E56" s="43"/>
      <c r="F56" s="3"/>
      <c r="G56" s="3"/>
      <c r="H56" s="4"/>
      <c r="I56" s="4"/>
      <c r="J56" s="4"/>
      <c r="K56" s="4"/>
      <c r="L56" s="4"/>
      <c r="M56" s="4"/>
      <c r="N56" s="4"/>
      <c r="O56" s="4"/>
    </row>
    <row r="57" spans="1:16" x14ac:dyDescent="0.2">
      <c r="A57" s="50" t="s">
        <v>39</v>
      </c>
      <c r="B57" s="3"/>
      <c r="C57" s="3"/>
      <c r="D57" s="3"/>
      <c r="E57" s="3"/>
      <c r="F57" s="3"/>
      <c r="G57" s="3"/>
      <c r="H57" s="4"/>
      <c r="I57" s="4"/>
      <c r="J57" s="4"/>
      <c r="K57" s="4"/>
      <c r="L57" s="4"/>
      <c r="M57" s="4"/>
      <c r="N57" s="4"/>
      <c r="O57" s="4"/>
    </row>
    <row r="58" spans="1:16" x14ac:dyDescent="0.2">
      <c r="A58" s="3"/>
      <c r="B58" s="3"/>
      <c r="C58" s="3"/>
      <c r="D58" s="3"/>
      <c r="E58" s="3"/>
      <c r="F58" s="3"/>
      <c r="G58" s="3"/>
      <c r="H58" s="4"/>
      <c r="I58" s="4"/>
      <c r="J58" s="4"/>
      <c r="K58" s="4"/>
      <c r="L58" s="4"/>
      <c r="M58" s="4"/>
      <c r="N58" s="4"/>
      <c r="O58" s="4"/>
    </row>
    <row r="59" spans="1:16" x14ac:dyDescent="0.2">
      <c r="A59" s="3"/>
      <c r="B59" s="3"/>
      <c r="C59" s="3"/>
      <c r="D59" s="3"/>
      <c r="E59" s="3"/>
      <c r="F59" s="3"/>
      <c r="G59" s="3"/>
      <c r="H59" s="4"/>
      <c r="I59" s="4"/>
      <c r="J59" s="4"/>
      <c r="K59" s="4"/>
      <c r="L59" s="4"/>
      <c r="M59" s="4"/>
      <c r="N59" s="4"/>
      <c r="O59" s="4"/>
    </row>
    <row r="60" spans="1:16" x14ac:dyDescent="0.2">
      <c r="A60" s="48" t="s">
        <v>38</v>
      </c>
      <c r="B60" s="3"/>
      <c r="C60" s="3"/>
      <c r="D60" s="3"/>
      <c r="E60" s="3"/>
      <c r="F60" s="3"/>
      <c r="G60" s="3"/>
      <c r="H60" s="4"/>
      <c r="I60" s="4"/>
      <c r="J60" s="4"/>
      <c r="K60" s="4"/>
      <c r="L60" s="4"/>
      <c r="M60" s="4"/>
      <c r="N60" s="4"/>
      <c r="O60" s="4"/>
    </row>
    <row r="61" spans="1:16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</sheetData>
  <phoneticPr fontId="0" type="noConversion"/>
  <printOptions horizontalCentered="1"/>
  <pageMargins left="0.5" right="0" top="0.98425196850393704" bottom="0.98425196850393704" header="0.98425196850393704" footer="0.98425196850393704"/>
  <pageSetup paperSize="9" scale="83" orientation="portrait" horizontalDpi="4294967292" verticalDpi="18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1"/>
  <sheetViews>
    <sheetView showGridLines="0" zoomScale="75" workbookViewId="0">
      <selection activeCell="I7" sqref="I7:I17"/>
    </sheetView>
  </sheetViews>
  <sheetFormatPr defaultRowHeight="12.75" x14ac:dyDescent="0.2"/>
  <cols>
    <col min="1" max="1" width="22.28515625" customWidth="1"/>
    <col min="2" max="2" width="4" customWidth="1"/>
    <col min="3" max="4" width="6.7109375" customWidth="1"/>
    <col min="5" max="5" width="7.28515625" customWidth="1"/>
    <col min="6" max="14" width="6.7109375" customWidth="1"/>
    <col min="15" max="15" width="8.7109375" customWidth="1"/>
    <col min="16" max="16" width="1.85546875" customWidth="1"/>
  </cols>
  <sheetData>
    <row r="1" spans="1:16" x14ac:dyDescent="0.2">
      <c r="A1" s="2" t="s">
        <v>40</v>
      </c>
      <c r="B1" s="2" t="s">
        <v>36</v>
      </c>
      <c r="C1" s="3"/>
      <c r="D1" s="3"/>
      <c r="E1" s="3"/>
      <c r="F1" s="3"/>
      <c r="G1" s="3"/>
      <c r="H1" s="3"/>
      <c r="I1" s="3"/>
      <c r="J1" s="3"/>
      <c r="K1" s="4"/>
      <c r="L1" s="4"/>
      <c r="M1" s="4"/>
      <c r="N1" s="4"/>
      <c r="O1" s="1"/>
    </row>
    <row r="3" spans="1:16" ht="13.5" thickBot="1" x14ac:dyDescent="0.25">
      <c r="A3" t="s">
        <v>35</v>
      </c>
    </row>
    <row r="4" spans="1:16" x14ac:dyDescent="0.2">
      <c r="A4" s="6" t="s">
        <v>0</v>
      </c>
      <c r="B4" s="7"/>
      <c r="C4" s="8" t="s">
        <v>1</v>
      </c>
      <c r="D4" s="9" t="s">
        <v>2</v>
      </c>
      <c r="E4" s="8" t="s">
        <v>3</v>
      </c>
      <c r="F4" s="9" t="s">
        <v>4</v>
      </c>
      <c r="G4" s="8" t="s">
        <v>5</v>
      </c>
      <c r="H4" s="8" t="s">
        <v>6</v>
      </c>
      <c r="I4" s="8" t="s">
        <v>7</v>
      </c>
      <c r="J4" s="8" t="s">
        <v>8</v>
      </c>
      <c r="K4" s="8" t="s">
        <v>9</v>
      </c>
      <c r="L4" s="9" t="s">
        <v>10</v>
      </c>
      <c r="M4" s="8" t="s">
        <v>11</v>
      </c>
      <c r="N4" s="8" t="s">
        <v>12</v>
      </c>
      <c r="O4" s="9" t="s">
        <v>13</v>
      </c>
      <c r="P4" s="10"/>
    </row>
    <row r="5" spans="1:16" x14ac:dyDescent="0.2">
      <c r="A5" s="11" t="s">
        <v>14</v>
      </c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4" t="s">
        <v>32</v>
      </c>
      <c r="P5" s="15"/>
    </row>
    <row r="6" spans="1:16" ht="13.5" thickBot="1" x14ac:dyDescent="0.25">
      <c r="A6" s="41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13" t="s">
        <v>41</v>
      </c>
      <c r="P6" s="15"/>
    </row>
    <row r="7" spans="1:16" ht="14.25" x14ac:dyDescent="0.2">
      <c r="A7" s="37" t="s">
        <v>15</v>
      </c>
      <c r="B7" s="7"/>
      <c r="C7" s="44">
        <v>23</v>
      </c>
      <c r="D7" s="44">
        <v>24</v>
      </c>
      <c r="E7" s="44">
        <v>22</v>
      </c>
      <c r="F7" s="44">
        <v>16</v>
      </c>
      <c r="G7" s="45">
        <v>15</v>
      </c>
      <c r="H7" s="44">
        <v>14</v>
      </c>
      <c r="I7" s="44">
        <v>13</v>
      </c>
      <c r="J7" s="44">
        <v>11</v>
      </c>
      <c r="K7" s="44">
        <v>12</v>
      </c>
      <c r="L7" s="44">
        <v>16</v>
      </c>
      <c r="M7" s="44">
        <v>21</v>
      </c>
      <c r="N7" s="44">
        <v>21</v>
      </c>
      <c r="O7" s="44">
        <f>(C7+D7+E7+F7+G7+H7+I7+J7+K7+L7+M7+N7)/12</f>
        <v>17.333333333333332</v>
      </c>
      <c r="P7" s="28"/>
    </row>
    <row r="8" spans="1:16" ht="14.25" x14ac:dyDescent="0.2">
      <c r="A8" s="11" t="s">
        <v>16</v>
      </c>
      <c r="B8" s="12"/>
      <c r="C8" s="46">
        <v>60</v>
      </c>
      <c r="D8" s="46">
        <v>53</v>
      </c>
      <c r="E8" s="46">
        <v>54</v>
      </c>
      <c r="F8" s="46">
        <v>65</v>
      </c>
      <c r="G8" s="46">
        <v>61</v>
      </c>
      <c r="H8" s="46">
        <v>116</v>
      </c>
      <c r="I8" s="46">
        <v>165</v>
      </c>
      <c r="J8" s="46">
        <v>149</v>
      </c>
      <c r="K8" s="46">
        <v>88</v>
      </c>
      <c r="L8" s="46">
        <v>67</v>
      </c>
      <c r="M8" s="46">
        <v>66</v>
      </c>
      <c r="N8" s="46">
        <v>68</v>
      </c>
      <c r="O8" s="46">
        <f t="shared" ref="O8:O20" si="0">(C8+D8+E8+F8+G8+H8+I8+J8+K8+L8+M8+N8)/12</f>
        <v>84.333333333333329</v>
      </c>
      <c r="P8" s="27"/>
    </row>
    <row r="9" spans="1:16" ht="14.25" x14ac:dyDescent="0.2">
      <c r="A9" s="11" t="s">
        <v>17</v>
      </c>
      <c r="B9" s="12"/>
      <c r="C9" s="46">
        <v>93</v>
      </c>
      <c r="D9" s="46">
        <v>91</v>
      </c>
      <c r="E9" s="46">
        <v>92</v>
      </c>
      <c r="F9" s="46">
        <v>81</v>
      </c>
      <c r="G9" s="46">
        <v>78</v>
      </c>
      <c r="H9" s="46">
        <v>63</v>
      </c>
      <c r="I9" s="46">
        <v>67</v>
      </c>
      <c r="J9" s="46">
        <v>70</v>
      </c>
      <c r="K9" s="46">
        <v>63</v>
      </c>
      <c r="L9" s="46">
        <v>65</v>
      </c>
      <c r="M9" s="46">
        <v>70</v>
      </c>
      <c r="N9" s="46">
        <v>61</v>
      </c>
      <c r="O9" s="46">
        <f t="shared" si="0"/>
        <v>74.5</v>
      </c>
      <c r="P9" s="27"/>
    </row>
    <row r="10" spans="1:16" ht="14.25" x14ac:dyDescent="0.2">
      <c r="A10" s="11" t="s">
        <v>18</v>
      </c>
      <c r="B10" s="12"/>
      <c r="C10" s="46">
        <v>156</v>
      </c>
      <c r="D10" s="46">
        <v>169</v>
      </c>
      <c r="E10" s="46">
        <v>173</v>
      </c>
      <c r="F10" s="46">
        <v>151</v>
      </c>
      <c r="G10" s="46">
        <v>134</v>
      </c>
      <c r="H10" s="46">
        <v>134</v>
      </c>
      <c r="I10" s="46">
        <v>139</v>
      </c>
      <c r="J10" s="46">
        <v>130</v>
      </c>
      <c r="K10" s="46">
        <v>110</v>
      </c>
      <c r="L10" s="46">
        <v>94</v>
      </c>
      <c r="M10" s="46">
        <v>120</v>
      </c>
      <c r="N10" s="46">
        <v>132</v>
      </c>
      <c r="O10" s="46">
        <f t="shared" si="0"/>
        <v>136.83333333333334</v>
      </c>
      <c r="P10" s="27"/>
    </row>
    <row r="11" spans="1:16" ht="14.25" x14ac:dyDescent="0.2">
      <c r="A11" s="17" t="s">
        <v>19</v>
      </c>
      <c r="B11" s="12"/>
      <c r="C11" s="46">
        <v>272</v>
      </c>
      <c r="D11" s="46">
        <v>280</v>
      </c>
      <c r="E11" s="46">
        <v>244</v>
      </c>
      <c r="F11" s="46">
        <v>176</v>
      </c>
      <c r="G11" s="46">
        <v>160</v>
      </c>
      <c r="H11" s="46">
        <v>200</v>
      </c>
      <c r="I11" s="46">
        <v>198</v>
      </c>
      <c r="J11" s="46">
        <v>203</v>
      </c>
      <c r="K11" s="46">
        <v>146</v>
      </c>
      <c r="L11" s="46">
        <v>146</v>
      </c>
      <c r="M11" s="46">
        <v>240</v>
      </c>
      <c r="N11" s="46">
        <v>259</v>
      </c>
      <c r="O11" s="46">
        <f t="shared" si="0"/>
        <v>210.33333333333334</v>
      </c>
      <c r="P11" s="27"/>
    </row>
    <row r="12" spans="1:16" ht="14.25" x14ac:dyDescent="0.2">
      <c r="A12" s="16" t="s">
        <v>20</v>
      </c>
      <c r="B12" s="12"/>
      <c r="C12" s="46">
        <v>4</v>
      </c>
      <c r="D12" s="46">
        <v>5</v>
      </c>
      <c r="E12" s="46">
        <v>2</v>
      </c>
      <c r="F12" s="46">
        <v>3</v>
      </c>
      <c r="G12" s="46">
        <v>4</v>
      </c>
      <c r="H12" s="46">
        <v>3</v>
      </c>
      <c r="I12" s="46">
        <v>2</v>
      </c>
      <c r="J12" s="46">
        <v>2</v>
      </c>
      <c r="K12" s="46">
        <v>1</v>
      </c>
      <c r="L12" s="46">
        <v>3</v>
      </c>
      <c r="M12" s="46">
        <v>3</v>
      </c>
      <c r="N12" s="46">
        <v>5</v>
      </c>
      <c r="O12" s="46">
        <f t="shared" si="0"/>
        <v>3.0833333333333335</v>
      </c>
      <c r="P12" s="27"/>
    </row>
    <row r="13" spans="1:16" ht="14.25" x14ac:dyDescent="0.2">
      <c r="A13" s="11" t="s">
        <v>21</v>
      </c>
      <c r="B13" s="12"/>
      <c r="C13" s="46">
        <v>147</v>
      </c>
      <c r="D13" s="46">
        <v>166</v>
      </c>
      <c r="E13" s="46">
        <v>126</v>
      </c>
      <c r="F13" s="46">
        <v>96</v>
      </c>
      <c r="G13" s="46">
        <v>97</v>
      </c>
      <c r="H13" s="46">
        <v>102</v>
      </c>
      <c r="I13" s="46">
        <v>78</v>
      </c>
      <c r="J13" s="46">
        <v>76</v>
      </c>
      <c r="K13" s="46">
        <v>69</v>
      </c>
      <c r="L13" s="46">
        <v>68</v>
      </c>
      <c r="M13" s="46">
        <v>73</v>
      </c>
      <c r="N13" s="46">
        <v>90</v>
      </c>
      <c r="O13" s="46">
        <f t="shared" si="0"/>
        <v>99</v>
      </c>
      <c r="P13" s="27"/>
    </row>
    <row r="14" spans="1:16" ht="14.25" x14ac:dyDescent="0.2">
      <c r="A14" s="11" t="s">
        <v>22</v>
      </c>
      <c r="B14" s="12"/>
      <c r="C14" s="46">
        <v>53</v>
      </c>
      <c r="D14" s="46">
        <v>53</v>
      </c>
      <c r="E14" s="46">
        <v>39</v>
      </c>
      <c r="F14" s="46">
        <v>33</v>
      </c>
      <c r="G14" s="46">
        <v>25</v>
      </c>
      <c r="H14" s="46">
        <v>33</v>
      </c>
      <c r="I14" s="46">
        <v>33</v>
      </c>
      <c r="J14" s="46">
        <v>28</v>
      </c>
      <c r="K14" s="46">
        <v>32</v>
      </c>
      <c r="L14" s="46">
        <v>29</v>
      </c>
      <c r="M14" s="46">
        <v>39</v>
      </c>
      <c r="N14" s="46">
        <v>48</v>
      </c>
      <c r="O14" s="46">
        <f t="shared" si="0"/>
        <v>37.083333333333336</v>
      </c>
      <c r="P14" s="27"/>
    </row>
    <row r="15" spans="1:16" ht="14.25" x14ac:dyDescent="0.2">
      <c r="A15" s="11" t="s">
        <v>23</v>
      </c>
      <c r="B15" s="12"/>
      <c r="C15" s="46">
        <v>333</v>
      </c>
      <c r="D15" s="46">
        <v>346</v>
      </c>
      <c r="E15" s="46">
        <v>279</v>
      </c>
      <c r="F15" s="46">
        <v>196</v>
      </c>
      <c r="G15" s="46">
        <v>170</v>
      </c>
      <c r="H15" s="46">
        <v>197</v>
      </c>
      <c r="I15" s="46">
        <v>173</v>
      </c>
      <c r="J15" s="46">
        <v>189</v>
      </c>
      <c r="K15" s="46">
        <v>170</v>
      </c>
      <c r="L15" s="46">
        <v>171</v>
      </c>
      <c r="M15" s="46">
        <v>262</v>
      </c>
      <c r="N15" s="46">
        <v>339</v>
      </c>
      <c r="O15" s="46">
        <f t="shared" si="0"/>
        <v>235.41666666666666</v>
      </c>
      <c r="P15" s="27"/>
    </row>
    <row r="16" spans="1:16" ht="14.25" x14ac:dyDescent="0.2">
      <c r="A16" s="11" t="s">
        <v>24</v>
      </c>
      <c r="B16" s="12"/>
      <c r="C16" s="46">
        <v>0</v>
      </c>
      <c r="D16" s="46">
        <v>2</v>
      </c>
      <c r="E16" s="46">
        <v>2</v>
      </c>
      <c r="F16" s="46">
        <v>6</v>
      </c>
      <c r="G16" s="46">
        <v>7</v>
      </c>
      <c r="H16" s="46">
        <v>7</v>
      </c>
      <c r="I16" s="46">
        <v>6</v>
      </c>
      <c r="J16" s="46">
        <v>7</v>
      </c>
      <c r="K16" s="46">
        <v>6</v>
      </c>
      <c r="L16" s="46">
        <v>7</v>
      </c>
      <c r="M16" s="46">
        <v>8</v>
      </c>
      <c r="N16" s="46">
        <v>7</v>
      </c>
      <c r="O16" s="46">
        <f t="shared" si="0"/>
        <v>5.416666666666667</v>
      </c>
      <c r="P16" s="27"/>
    </row>
    <row r="17" spans="1:16" ht="14.25" x14ac:dyDescent="0.2">
      <c r="A17" s="11" t="s">
        <v>25</v>
      </c>
      <c r="B17" s="12"/>
      <c r="C17" s="46">
        <v>115</v>
      </c>
      <c r="D17" s="46">
        <v>117</v>
      </c>
      <c r="E17" s="46">
        <v>113</v>
      </c>
      <c r="F17" s="46">
        <v>80</v>
      </c>
      <c r="G17" s="46">
        <v>84</v>
      </c>
      <c r="H17" s="46">
        <v>135</v>
      </c>
      <c r="I17" s="46">
        <v>78</v>
      </c>
      <c r="J17" s="46">
        <v>96</v>
      </c>
      <c r="K17" s="46">
        <v>85</v>
      </c>
      <c r="L17" s="46">
        <v>77</v>
      </c>
      <c r="M17" s="46">
        <v>83</v>
      </c>
      <c r="N17" s="46">
        <v>72</v>
      </c>
      <c r="O17" s="46">
        <f t="shared" si="0"/>
        <v>94.583333333333329</v>
      </c>
      <c r="P17" s="27"/>
    </row>
    <row r="18" spans="1:16" ht="15" thickBot="1" x14ac:dyDescent="0.25">
      <c r="A18" s="18"/>
      <c r="B18" s="19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30"/>
    </row>
    <row r="19" spans="1:16" ht="15" x14ac:dyDescent="0.25">
      <c r="A19" s="11"/>
      <c r="B19" s="12"/>
      <c r="C19" s="26"/>
      <c r="D19" s="26"/>
      <c r="E19" s="26"/>
      <c r="F19" s="26"/>
      <c r="G19" s="26" t="s">
        <v>26</v>
      </c>
      <c r="H19" s="26"/>
      <c r="I19" s="26"/>
      <c r="J19" s="26"/>
      <c r="K19" s="26"/>
      <c r="L19" s="26"/>
      <c r="M19" s="26"/>
      <c r="N19" s="26"/>
      <c r="O19" s="46"/>
      <c r="P19" s="27"/>
    </row>
    <row r="20" spans="1:16" ht="15" x14ac:dyDescent="0.25">
      <c r="A20" s="11" t="s">
        <v>27</v>
      </c>
      <c r="B20" s="12"/>
      <c r="C20" s="26">
        <f t="shared" ref="C20:N20" si="1">SUM(C7:C19)</f>
        <v>1256</v>
      </c>
      <c r="D20" s="26">
        <f t="shared" si="1"/>
        <v>1306</v>
      </c>
      <c r="E20" s="26">
        <f t="shared" si="1"/>
        <v>1146</v>
      </c>
      <c r="F20" s="26">
        <f t="shared" si="1"/>
        <v>903</v>
      </c>
      <c r="G20" s="26">
        <f t="shared" si="1"/>
        <v>835</v>
      </c>
      <c r="H20" s="26">
        <f t="shared" si="1"/>
        <v>1004</v>
      </c>
      <c r="I20" s="26">
        <f t="shared" si="1"/>
        <v>952</v>
      </c>
      <c r="J20" s="26">
        <f t="shared" si="1"/>
        <v>961</v>
      </c>
      <c r="K20" s="26">
        <f t="shared" si="1"/>
        <v>782</v>
      </c>
      <c r="L20" s="26">
        <f t="shared" si="1"/>
        <v>743</v>
      </c>
      <c r="M20" s="26">
        <f t="shared" si="1"/>
        <v>985</v>
      </c>
      <c r="N20" s="26">
        <f t="shared" si="1"/>
        <v>1102</v>
      </c>
      <c r="O20" s="49">
        <f t="shared" si="0"/>
        <v>997.91666666666663</v>
      </c>
      <c r="P20" s="32">
        <f>(D20+E20+F20+G20+H20+I20+J20+K20+L20+M20+N20+O20)/2</f>
        <v>5858.458333333333</v>
      </c>
    </row>
    <row r="21" spans="1:16" ht="15" thickBot="1" x14ac:dyDescent="0.25">
      <c r="A21" s="22"/>
      <c r="B21" s="23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30"/>
    </row>
    <row r="22" spans="1:16" ht="15" x14ac:dyDescent="0.25">
      <c r="A22" s="34" t="s">
        <v>28</v>
      </c>
      <c r="B22" s="7"/>
      <c r="C22" s="35">
        <f>C20/$E$54</f>
        <v>3.5378288547124104E-2</v>
      </c>
      <c r="D22" s="35">
        <f t="shared" ref="D22:P22" si="2">D20/$E$54</f>
        <v>3.6786659906484144E-2</v>
      </c>
      <c r="E22" s="35">
        <f t="shared" si="2"/>
        <v>3.2279871556532024E-2</v>
      </c>
      <c r="F22" s="35">
        <f t="shared" si="2"/>
        <v>2.5435186750042253E-2</v>
      </c>
      <c r="G22" s="35">
        <f t="shared" si="2"/>
        <v>2.3519801701312602E-2</v>
      </c>
      <c r="H22" s="35">
        <f t="shared" si="2"/>
        <v>2.8280096895949524E-2</v>
      </c>
      <c r="I22" s="35">
        <f t="shared" si="2"/>
        <v>2.6815390682215088E-2</v>
      </c>
      <c r="J22" s="35">
        <f t="shared" ref="J22:O22" si="3">J20/$E$54</f>
        <v>2.7068897526899893E-2</v>
      </c>
      <c r="K22" s="35">
        <f t="shared" si="3"/>
        <v>2.2026928060390964E-2</v>
      </c>
      <c r="L22" s="35">
        <f t="shared" si="3"/>
        <v>2.0928398400090135E-2</v>
      </c>
      <c r="M22" s="35">
        <f t="shared" si="3"/>
        <v>2.7744915779392709E-2</v>
      </c>
      <c r="N22" s="35">
        <f t="shared" si="3"/>
        <v>3.1040504760295195E-2</v>
      </c>
      <c r="O22" s="35">
        <f t="shared" si="3"/>
        <v>2.8108745047227386E-2</v>
      </c>
      <c r="P22" s="36">
        <f t="shared" si="2"/>
        <v>0.16501769853341594</v>
      </c>
    </row>
    <row r="23" spans="1:16" ht="13.5" thickBot="1" x14ac:dyDescent="0.25">
      <c r="A23" s="18" t="s">
        <v>29</v>
      </c>
      <c r="B23" s="19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1"/>
    </row>
    <row r="24" spans="1:16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6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6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1:16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6" x14ac:dyDescent="0.2">
      <c r="A28" s="2" t="s">
        <v>37</v>
      </c>
      <c r="B28" s="3"/>
      <c r="C28" s="3"/>
      <c r="D28" s="3"/>
      <c r="E28" s="3"/>
      <c r="F28" s="3"/>
      <c r="G28" s="3"/>
      <c r="H28" s="3"/>
      <c r="I28" s="3"/>
      <c r="J28" s="4"/>
      <c r="K28" s="4"/>
      <c r="L28" s="4"/>
      <c r="M28" s="4"/>
    </row>
    <row r="29" spans="1:16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6" ht="13.5" thickBo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6" x14ac:dyDescent="0.2">
      <c r="A31" s="6" t="s">
        <v>0</v>
      </c>
      <c r="B31" s="7"/>
      <c r="C31" s="8" t="s">
        <v>1</v>
      </c>
      <c r="D31" s="8" t="s">
        <v>2</v>
      </c>
      <c r="E31" s="8" t="s">
        <v>3</v>
      </c>
      <c r="F31" s="8" t="s">
        <v>4</v>
      </c>
      <c r="G31" s="8" t="s">
        <v>5</v>
      </c>
      <c r="H31" s="8" t="s">
        <v>6</v>
      </c>
      <c r="I31" s="8" t="s">
        <v>7</v>
      </c>
      <c r="J31" s="8" t="s">
        <v>8</v>
      </c>
      <c r="K31" s="8" t="s">
        <v>9</v>
      </c>
      <c r="L31" s="8" t="s">
        <v>10</v>
      </c>
      <c r="M31" s="8" t="s">
        <v>11</v>
      </c>
      <c r="N31" s="8" t="s">
        <v>12</v>
      </c>
      <c r="O31" s="9" t="s">
        <v>13</v>
      </c>
      <c r="P31" s="10"/>
    </row>
    <row r="32" spans="1:16" x14ac:dyDescent="0.2">
      <c r="A32" s="11" t="s">
        <v>14</v>
      </c>
      <c r="B32" s="12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4" t="s">
        <v>32</v>
      </c>
      <c r="P32" s="15"/>
    </row>
    <row r="33" spans="1:16" ht="13.5" thickBot="1" x14ac:dyDescent="0.25">
      <c r="A33" s="41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13" t="s">
        <v>41</v>
      </c>
      <c r="P33" s="15"/>
    </row>
    <row r="34" spans="1:16" ht="14.25" x14ac:dyDescent="0.2">
      <c r="A34" s="37" t="s">
        <v>15</v>
      </c>
      <c r="B34" s="7"/>
      <c r="C34" s="44">
        <v>5</v>
      </c>
      <c r="D34" s="44">
        <v>5</v>
      </c>
      <c r="E34" s="44">
        <v>4</v>
      </c>
      <c r="F34" s="44">
        <v>3</v>
      </c>
      <c r="G34" s="44">
        <v>3</v>
      </c>
      <c r="H34" s="44">
        <v>2</v>
      </c>
      <c r="I34" s="44">
        <v>1</v>
      </c>
      <c r="J34" s="44">
        <v>3</v>
      </c>
      <c r="K34" s="44">
        <v>2</v>
      </c>
      <c r="L34" s="44">
        <v>1</v>
      </c>
      <c r="M34" s="44">
        <v>4</v>
      </c>
      <c r="N34" s="44">
        <v>4</v>
      </c>
      <c r="O34" s="44">
        <f>(C34+D34+E34+F34+G34+H34+I34+J34+K34+L34+M34+N34)/12</f>
        <v>3.0833333333333335</v>
      </c>
      <c r="P34" s="28"/>
    </row>
    <row r="35" spans="1:16" ht="14.25" x14ac:dyDescent="0.2">
      <c r="A35" s="11" t="s">
        <v>16</v>
      </c>
      <c r="B35" s="12"/>
      <c r="C35" s="46">
        <v>24</v>
      </c>
      <c r="D35" s="46">
        <v>23</v>
      </c>
      <c r="E35" s="46">
        <v>20</v>
      </c>
      <c r="F35" s="46">
        <v>31</v>
      </c>
      <c r="G35" s="46">
        <v>25</v>
      </c>
      <c r="H35" s="46">
        <v>65</v>
      </c>
      <c r="I35" s="46">
        <v>114</v>
      </c>
      <c r="J35" s="46">
        <v>96</v>
      </c>
      <c r="K35" s="51">
        <v>48</v>
      </c>
      <c r="L35" s="46">
        <v>30</v>
      </c>
      <c r="M35" s="46">
        <v>30</v>
      </c>
      <c r="N35" s="46">
        <v>33</v>
      </c>
      <c r="O35" s="46">
        <f t="shared" ref="O35:O47" si="4">(C35+D35+E35+F35+G35+H35+I35+J35+K35+L35+M35+N35)/12</f>
        <v>44.916666666666664</v>
      </c>
      <c r="P35" s="27"/>
    </row>
    <row r="36" spans="1:16" ht="14.25" x14ac:dyDescent="0.2">
      <c r="A36" s="11" t="s">
        <v>17</v>
      </c>
      <c r="B36" s="12"/>
      <c r="C36" s="46">
        <v>35</v>
      </c>
      <c r="D36" s="46">
        <v>38</v>
      </c>
      <c r="E36" s="46">
        <v>41</v>
      </c>
      <c r="F36" s="46">
        <v>42</v>
      </c>
      <c r="G36" s="46">
        <v>37</v>
      </c>
      <c r="H36" s="46">
        <v>30</v>
      </c>
      <c r="I36" s="46">
        <v>29</v>
      </c>
      <c r="J36" s="46">
        <v>35</v>
      </c>
      <c r="K36" s="51">
        <v>31</v>
      </c>
      <c r="L36" s="46">
        <v>26</v>
      </c>
      <c r="M36" s="46">
        <v>29</v>
      </c>
      <c r="N36" s="46">
        <v>25</v>
      </c>
      <c r="O36" s="46">
        <f t="shared" si="4"/>
        <v>33.166666666666664</v>
      </c>
      <c r="P36" s="27"/>
    </row>
    <row r="37" spans="1:16" ht="14.25" x14ac:dyDescent="0.2">
      <c r="A37" s="11" t="s">
        <v>18</v>
      </c>
      <c r="B37" s="12"/>
      <c r="C37" s="46">
        <v>122</v>
      </c>
      <c r="D37" s="46">
        <v>126</v>
      </c>
      <c r="E37" s="46">
        <v>135</v>
      </c>
      <c r="F37" s="46">
        <v>112</v>
      </c>
      <c r="G37" s="46">
        <v>102</v>
      </c>
      <c r="H37" s="46">
        <v>101</v>
      </c>
      <c r="I37" s="46">
        <v>111</v>
      </c>
      <c r="J37" s="46">
        <v>100</v>
      </c>
      <c r="K37" s="51">
        <v>77</v>
      </c>
      <c r="L37" s="46">
        <v>59</v>
      </c>
      <c r="M37" s="46">
        <v>78</v>
      </c>
      <c r="N37" s="46">
        <v>92</v>
      </c>
      <c r="O37" s="46">
        <f t="shared" si="4"/>
        <v>101.25</v>
      </c>
      <c r="P37" s="27"/>
    </row>
    <row r="38" spans="1:16" ht="14.25" x14ac:dyDescent="0.2">
      <c r="A38" s="17" t="s">
        <v>19</v>
      </c>
      <c r="B38" s="12"/>
      <c r="C38" s="46">
        <v>120</v>
      </c>
      <c r="D38" s="46">
        <v>127</v>
      </c>
      <c r="E38" s="46">
        <v>129</v>
      </c>
      <c r="F38" s="46">
        <v>85</v>
      </c>
      <c r="G38" s="46">
        <v>86</v>
      </c>
      <c r="H38" s="46">
        <v>135</v>
      </c>
      <c r="I38" s="46">
        <v>140</v>
      </c>
      <c r="J38" s="46">
        <v>145</v>
      </c>
      <c r="K38" s="51">
        <v>88</v>
      </c>
      <c r="L38" s="46">
        <v>79</v>
      </c>
      <c r="M38" s="46">
        <v>119</v>
      </c>
      <c r="N38" s="46">
        <v>125</v>
      </c>
      <c r="O38" s="46">
        <f t="shared" si="4"/>
        <v>114.83333333333333</v>
      </c>
      <c r="P38" s="27"/>
    </row>
    <row r="39" spans="1:16" ht="14.25" x14ac:dyDescent="0.2">
      <c r="A39" s="16" t="s">
        <v>20</v>
      </c>
      <c r="B39" s="12"/>
      <c r="C39" s="46">
        <v>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51">
        <v>0</v>
      </c>
      <c r="L39" s="46">
        <v>0</v>
      </c>
      <c r="M39" s="46">
        <v>0</v>
      </c>
      <c r="N39" s="46">
        <v>0</v>
      </c>
      <c r="O39" s="46">
        <f t="shared" si="4"/>
        <v>0</v>
      </c>
      <c r="P39" s="27"/>
    </row>
    <row r="40" spans="1:16" ht="14.25" x14ac:dyDescent="0.2">
      <c r="A40" s="11" t="s">
        <v>21</v>
      </c>
      <c r="B40" s="12"/>
      <c r="C40" s="46">
        <v>11</v>
      </c>
      <c r="D40" s="46">
        <v>16</v>
      </c>
      <c r="E40" s="46">
        <v>14</v>
      </c>
      <c r="F40" s="46">
        <v>10</v>
      </c>
      <c r="G40" s="46">
        <v>11</v>
      </c>
      <c r="H40" s="46">
        <v>11</v>
      </c>
      <c r="I40" s="46">
        <v>6</v>
      </c>
      <c r="J40" s="46">
        <v>6</v>
      </c>
      <c r="K40" s="51">
        <v>3</v>
      </c>
      <c r="L40" s="46">
        <v>4</v>
      </c>
      <c r="M40" s="46">
        <v>6</v>
      </c>
      <c r="N40" s="46">
        <v>5</v>
      </c>
      <c r="O40" s="46">
        <f t="shared" si="4"/>
        <v>8.5833333333333339</v>
      </c>
      <c r="P40" s="27"/>
    </row>
    <row r="41" spans="1:16" ht="14.25" x14ac:dyDescent="0.2">
      <c r="A41" s="11" t="s">
        <v>22</v>
      </c>
      <c r="B41" s="12"/>
      <c r="C41" s="46">
        <v>0</v>
      </c>
      <c r="D41" s="46">
        <v>0</v>
      </c>
      <c r="E41" s="46">
        <v>0</v>
      </c>
      <c r="F41" s="46">
        <v>0</v>
      </c>
      <c r="G41" s="46">
        <v>1</v>
      </c>
      <c r="H41" s="46">
        <v>2</v>
      </c>
      <c r="I41" s="46">
        <v>3</v>
      </c>
      <c r="J41" s="46">
        <v>3</v>
      </c>
      <c r="K41" s="51">
        <v>0</v>
      </c>
      <c r="L41" s="46">
        <v>0</v>
      </c>
      <c r="M41" s="46">
        <v>0</v>
      </c>
      <c r="N41" s="46">
        <v>0</v>
      </c>
      <c r="O41" s="46">
        <f t="shared" si="4"/>
        <v>0.75</v>
      </c>
      <c r="P41" s="27"/>
    </row>
    <row r="42" spans="1:16" ht="14.25" x14ac:dyDescent="0.2">
      <c r="A42" s="11" t="s">
        <v>23</v>
      </c>
      <c r="B42" s="12"/>
      <c r="C42" s="46">
        <v>187</v>
      </c>
      <c r="D42" s="46">
        <v>186</v>
      </c>
      <c r="E42" s="46">
        <v>163</v>
      </c>
      <c r="F42" s="46">
        <v>110</v>
      </c>
      <c r="G42" s="46">
        <v>96</v>
      </c>
      <c r="H42" s="46">
        <v>111</v>
      </c>
      <c r="I42" s="46">
        <v>105</v>
      </c>
      <c r="J42" s="46">
        <v>116</v>
      </c>
      <c r="K42" s="51">
        <v>110</v>
      </c>
      <c r="L42" s="46">
        <v>111</v>
      </c>
      <c r="M42" s="46">
        <v>189</v>
      </c>
      <c r="N42" s="46">
        <v>215</v>
      </c>
      <c r="O42" s="46">
        <f t="shared" si="4"/>
        <v>141.58333333333334</v>
      </c>
      <c r="P42" s="27"/>
    </row>
    <row r="43" spans="1:16" ht="14.25" x14ac:dyDescent="0.2">
      <c r="A43" s="11" t="s">
        <v>24</v>
      </c>
      <c r="B43" s="12"/>
      <c r="C43" s="46">
        <v>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51">
        <v>0</v>
      </c>
      <c r="L43" s="46">
        <v>0</v>
      </c>
      <c r="M43" s="46">
        <v>0</v>
      </c>
      <c r="N43" s="46">
        <v>0</v>
      </c>
      <c r="O43" s="46">
        <f t="shared" si="4"/>
        <v>0</v>
      </c>
      <c r="P43" s="27"/>
    </row>
    <row r="44" spans="1:16" ht="14.25" x14ac:dyDescent="0.2">
      <c r="A44" s="11" t="s">
        <v>25</v>
      </c>
      <c r="B44" s="12"/>
      <c r="C44" s="46">
        <v>56</v>
      </c>
      <c r="D44" s="46">
        <v>52</v>
      </c>
      <c r="E44" s="46">
        <v>58</v>
      </c>
      <c r="F44" s="46">
        <v>42</v>
      </c>
      <c r="G44" s="46">
        <v>40</v>
      </c>
      <c r="H44" s="46">
        <v>59</v>
      </c>
      <c r="I44" s="46">
        <v>43</v>
      </c>
      <c r="J44" s="46">
        <v>47</v>
      </c>
      <c r="K44" s="51">
        <v>46</v>
      </c>
      <c r="L44" s="46">
        <v>37</v>
      </c>
      <c r="M44" s="46">
        <v>38</v>
      </c>
      <c r="N44" s="46">
        <v>33</v>
      </c>
      <c r="O44" s="46">
        <f t="shared" si="4"/>
        <v>45.916666666666664</v>
      </c>
      <c r="P44" s="27"/>
    </row>
    <row r="45" spans="1:16" ht="15.75" thickBot="1" x14ac:dyDescent="0.3">
      <c r="A45" s="18"/>
      <c r="B45" s="19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47"/>
      <c r="P45" s="30"/>
    </row>
    <row r="46" spans="1:16" ht="15" x14ac:dyDescent="0.25">
      <c r="A46" s="11"/>
      <c r="B46" s="12"/>
      <c r="C46" s="26"/>
      <c r="D46" s="26"/>
      <c r="E46" s="26"/>
      <c r="F46" s="26"/>
      <c r="G46" s="26" t="s">
        <v>26</v>
      </c>
      <c r="H46" s="26"/>
      <c r="I46" s="26"/>
      <c r="J46" s="26"/>
      <c r="K46" s="26"/>
      <c r="L46" s="26"/>
      <c r="M46" s="26"/>
      <c r="N46" s="26"/>
      <c r="O46" s="46"/>
      <c r="P46" s="27"/>
    </row>
    <row r="47" spans="1:16" ht="15" x14ac:dyDescent="0.25">
      <c r="A47" s="11" t="s">
        <v>27</v>
      </c>
      <c r="B47" s="12"/>
      <c r="C47" s="26">
        <f t="shared" ref="C47:N47" si="5">SUM(C34:C46)</f>
        <v>560</v>
      </c>
      <c r="D47" s="26">
        <f t="shared" si="5"/>
        <v>573</v>
      </c>
      <c r="E47" s="26">
        <f t="shared" si="5"/>
        <v>564</v>
      </c>
      <c r="F47" s="26">
        <f t="shared" si="5"/>
        <v>435</v>
      </c>
      <c r="G47" s="26">
        <f t="shared" si="5"/>
        <v>401</v>
      </c>
      <c r="H47" s="26">
        <f t="shared" si="5"/>
        <v>516</v>
      </c>
      <c r="I47" s="26">
        <f>SUM(I34:I46)</f>
        <v>552</v>
      </c>
      <c r="J47" s="26">
        <f t="shared" si="5"/>
        <v>551</v>
      </c>
      <c r="K47" s="26">
        <f t="shared" si="5"/>
        <v>405</v>
      </c>
      <c r="L47" s="26">
        <f t="shared" si="5"/>
        <v>347</v>
      </c>
      <c r="M47" s="26">
        <f>SUM(M34:M46)</f>
        <v>493</v>
      </c>
      <c r="N47" s="26">
        <f t="shared" si="5"/>
        <v>532</v>
      </c>
      <c r="O47" s="49">
        <f t="shared" si="4"/>
        <v>494.08333333333331</v>
      </c>
      <c r="P47" s="27"/>
    </row>
    <row r="48" spans="1:16" ht="15" thickBot="1" x14ac:dyDescent="0.25">
      <c r="A48" s="22"/>
      <c r="B48" s="23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30"/>
    </row>
    <row r="49" spans="1:16" ht="15" x14ac:dyDescent="0.25">
      <c r="A49" s="17" t="s">
        <v>30</v>
      </c>
      <c r="B49" s="12"/>
      <c r="C49" s="31">
        <f>C47/C20</f>
        <v>0.44585987261146498</v>
      </c>
      <c r="D49" s="31">
        <f t="shared" ref="D49:O49" si="6">D47/D20</f>
        <v>0.43874425727411948</v>
      </c>
      <c r="E49" s="31">
        <f t="shared" si="6"/>
        <v>0.49214659685863876</v>
      </c>
      <c r="F49" s="31">
        <f t="shared" si="6"/>
        <v>0.48172757475083056</v>
      </c>
      <c r="G49" s="31">
        <f t="shared" si="6"/>
        <v>0.48023952095808381</v>
      </c>
      <c r="H49" s="31">
        <f t="shared" si="6"/>
        <v>0.51394422310756971</v>
      </c>
      <c r="I49" s="31">
        <f t="shared" si="6"/>
        <v>0.57983193277310929</v>
      </c>
      <c r="J49" s="31">
        <f t="shared" si="6"/>
        <v>0.57336108220603543</v>
      </c>
      <c r="K49" s="31">
        <f t="shared" si="6"/>
        <v>0.51790281329923271</v>
      </c>
      <c r="L49" s="31">
        <f t="shared" si="6"/>
        <v>0.46702557200538358</v>
      </c>
      <c r="M49" s="31">
        <f>M47/M20</f>
        <v>0.500507614213198</v>
      </c>
      <c r="N49" s="31">
        <f t="shared" si="6"/>
        <v>0.48275862068965519</v>
      </c>
      <c r="O49" s="31">
        <f t="shared" si="6"/>
        <v>0.49511482254697287</v>
      </c>
      <c r="P49" s="27"/>
    </row>
    <row r="50" spans="1:16" ht="13.5" thickBot="1" x14ac:dyDescent="0.25">
      <c r="A50" s="24" t="s">
        <v>31</v>
      </c>
      <c r="B50" s="19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1"/>
    </row>
    <row r="51" spans="1:16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1:16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6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6" x14ac:dyDescent="0.2">
      <c r="A54" s="38" t="s">
        <v>34</v>
      </c>
      <c r="B54" s="39"/>
      <c r="C54" s="39"/>
      <c r="D54" s="39"/>
      <c r="E54" s="40">
        <v>35502</v>
      </c>
      <c r="F54" s="39" t="s">
        <v>33</v>
      </c>
      <c r="G54" s="39"/>
      <c r="H54" s="39"/>
      <c r="I54" s="39"/>
      <c r="J54" s="4"/>
      <c r="K54" s="4"/>
      <c r="L54" s="4"/>
      <c r="M54" s="4"/>
      <c r="N54" s="4"/>
      <c r="O54" s="4"/>
    </row>
    <row r="55" spans="1:16" x14ac:dyDescent="0.2">
      <c r="A55" s="2"/>
      <c r="B55" s="3"/>
      <c r="C55" s="3"/>
      <c r="D55" s="3"/>
      <c r="E55" s="43"/>
      <c r="F55" s="3"/>
      <c r="G55" s="3"/>
      <c r="H55" s="4"/>
      <c r="I55" s="4"/>
      <c r="J55" s="4"/>
      <c r="K55" s="4"/>
      <c r="L55" s="4"/>
      <c r="M55" s="4"/>
      <c r="N55" s="4"/>
      <c r="O55" s="4"/>
    </row>
    <row r="56" spans="1:16" x14ac:dyDescent="0.2">
      <c r="A56" s="2"/>
      <c r="B56" s="3"/>
      <c r="C56" s="3"/>
      <c r="D56" s="3"/>
      <c r="E56" s="43"/>
      <c r="F56" s="3"/>
      <c r="G56" s="3"/>
      <c r="H56" s="4"/>
      <c r="I56" s="4"/>
      <c r="J56" s="4"/>
      <c r="K56" s="4"/>
      <c r="L56" s="4"/>
      <c r="M56" s="4"/>
      <c r="N56" s="4"/>
      <c r="O56" s="4"/>
    </row>
    <row r="57" spans="1:16" x14ac:dyDescent="0.2">
      <c r="A57" s="50" t="s">
        <v>39</v>
      </c>
      <c r="B57" s="3"/>
      <c r="C57" s="3"/>
      <c r="D57" s="3"/>
      <c r="E57" s="3"/>
      <c r="F57" s="3"/>
      <c r="G57" s="3"/>
      <c r="H57" s="4"/>
      <c r="I57" s="4"/>
      <c r="J57" s="4"/>
      <c r="K57" s="4"/>
      <c r="L57" s="4"/>
      <c r="M57" s="4"/>
      <c r="N57" s="4"/>
      <c r="O57" s="4"/>
    </row>
    <row r="58" spans="1:16" x14ac:dyDescent="0.2">
      <c r="A58" s="3"/>
      <c r="B58" s="3"/>
      <c r="C58" s="3"/>
      <c r="D58" s="3"/>
      <c r="E58" s="3"/>
      <c r="F58" s="3"/>
      <c r="G58" s="3"/>
      <c r="H58" s="4"/>
      <c r="I58" s="4"/>
      <c r="J58" s="4"/>
      <c r="K58" s="4"/>
      <c r="L58" s="4"/>
      <c r="M58" s="4"/>
      <c r="N58" s="4"/>
      <c r="O58" s="4"/>
    </row>
    <row r="59" spans="1:16" x14ac:dyDescent="0.2">
      <c r="A59" s="3"/>
      <c r="B59" s="3"/>
      <c r="C59" s="3"/>
      <c r="D59" s="3"/>
      <c r="E59" s="3"/>
      <c r="F59" s="3"/>
      <c r="G59" s="3"/>
      <c r="H59" s="4"/>
      <c r="I59" s="4"/>
      <c r="J59" s="4"/>
      <c r="K59" s="4"/>
      <c r="L59" s="4"/>
      <c r="M59" s="4"/>
      <c r="N59" s="4"/>
      <c r="O59" s="4"/>
    </row>
    <row r="60" spans="1:16" x14ac:dyDescent="0.2">
      <c r="A60" s="48" t="s">
        <v>38</v>
      </c>
      <c r="B60" s="3"/>
      <c r="C60" s="3"/>
      <c r="D60" s="3"/>
      <c r="E60" s="3"/>
      <c r="F60" s="3"/>
      <c r="G60" s="3"/>
      <c r="H60" s="4"/>
      <c r="I60" s="4"/>
      <c r="J60" s="4"/>
      <c r="K60" s="4"/>
      <c r="L60" s="4"/>
      <c r="M60" s="4"/>
      <c r="N60" s="4"/>
      <c r="O60" s="4"/>
    </row>
    <row r="61" spans="1:16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</sheetData>
  <phoneticPr fontId="0" type="noConversion"/>
  <printOptions horizontalCentered="1"/>
  <pageMargins left="0.5" right="0" top="0.98425196850393704" bottom="0.98425196850393704" header="0.98425196850393704" footer="0.98425196850393704"/>
  <pageSetup paperSize="9" scale="83" orientation="portrait" horizontalDpi="4294967292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9"/>
  <sheetViews>
    <sheetView showGridLines="0" zoomScale="74" zoomScaleNormal="74" workbookViewId="0">
      <selection activeCell="R18" sqref="R18"/>
    </sheetView>
  </sheetViews>
  <sheetFormatPr defaultRowHeight="12.75" x14ac:dyDescent="0.2"/>
  <cols>
    <col min="1" max="1" width="22.28515625" customWidth="1"/>
    <col min="2" max="2" width="4" customWidth="1"/>
    <col min="3" max="4" width="6.7109375" customWidth="1"/>
    <col min="5" max="5" width="7.28515625" customWidth="1"/>
    <col min="6" max="12" width="6.7109375" customWidth="1"/>
    <col min="13" max="13" width="7.140625" customWidth="1"/>
    <col min="14" max="14" width="6.7109375" customWidth="1"/>
    <col min="15" max="15" width="8.7109375" customWidth="1"/>
    <col min="16" max="16" width="1.85546875" customWidth="1"/>
  </cols>
  <sheetData>
    <row r="1" spans="1:28" x14ac:dyDescent="0.2">
      <c r="A1" s="2" t="s">
        <v>40</v>
      </c>
      <c r="B1" s="2" t="s">
        <v>59</v>
      </c>
      <c r="C1" s="3"/>
      <c r="D1" s="3"/>
      <c r="E1" s="3"/>
      <c r="F1" s="3"/>
      <c r="G1" s="3"/>
      <c r="H1" s="3"/>
      <c r="I1" s="3"/>
      <c r="J1" s="3"/>
      <c r="K1" s="4"/>
      <c r="L1" s="4"/>
      <c r="M1" s="4"/>
      <c r="N1" s="4"/>
      <c r="O1" s="1"/>
    </row>
    <row r="3" spans="1:28" ht="13.5" thickBot="1" x14ac:dyDescent="0.25">
      <c r="A3" t="s">
        <v>64</v>
      </c>
    </row>
    <row r="4" spans="1:28" x14ac:dyDescent="0.2">
      <c r="A4" s="6" t="s">
        <v>0</v>
      </c>
      <c r="B4" s="7"/>
      <c r="C4" s="8" t="s">
        <v>1</v>
      </c>
      <c r="D4" s="9" t="s">
        <v>2</v>
      </c>
      <c r="E4" s="8" t="s">
        <v>3</v>
      </c>
      <c r="F4" s="9" t="s">
        <v>4</v>
      </c>
      <c r="G4" s="8" t="s">
        <v>5</v>
      </c>
      <c r="H4" s="8" t="s">
        <v>6</v>
      </c>
      <c r="I4" s="8" t="s">
        <v>7</v>
      </c>
      <c r="J4" s="8" t="s">
        <v>8</v>
      </c>
      <c r="K4" s="8" t="s">
        <v>9</v>
      </c>
      <c r="L4" s="9" t="s">
        <v>10</v>
      </c>
      <c r="M4" s="8" t="s">
        <v>11</v>
      </c>
      <c r="N4" s="8" t="s">
        <v>12</v>
      </c>
      <c r="O4" s="9" t="s">
        <v>13</v>
      </c>
      <c r="P4" s="10"/>
    </row>
    <row r="5" spans="1:28" x14ac:dyDescent="0.2">
      <c r="A5" s="11" t="s">
        <v>14</v>
      </c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4" t="s">
        <v>32</v>
      </c>
      <c r="P5" s="15"/>
    </row>
    <row r="6" spans="1:28" ht="13.5" thickBot="1" x14ac:dyDescent="0.25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57" t="s">
        <v>52</v>
      </c>
      <c r="P6" s="21"/>
    </row>
    <row r="7" spans="1:28" ht="15" x14ac:dyDescent="0.25">
      <c r="A7" s="16" t="s">
        <v>15</v>
      </c>
      <c r="B7" s="12"/>
      <c r="C7" s="69">
        <v>99</v>
      </c>
      <c r="D7" s="71">
        <v>96</v>
      </c>
      <c r="E7" s="71">
        <v>89</v>
      </c>
      <c r="F7" s="69">
        <v>80</v>
      </c>
      <c r="G7" s="69">
        <v>76</v>
      </c>
      <c r="H7" s="69">
        <v>68</v>
      </c>
      <c r="I7" s="69">
        <v>69</v>
      </c>
      <c r="J7" s="69">
        <v>65</v>
      </c>
      <c r="K7" s="69">
        <v>69</v>
      </c>
      <c r="L7" s="69">
        <v>67</v>
      </c>
      <c r="M7" s="67">
        <v>69</v>
      </c>
      <c r="N7" s="69">
        <v>85</v>
      </c>
      <c r="O7" s="68">
        <f>SUM(C7:N7)/12</f>
        <v>77.666666666666671</v>
      </c>
      <c r="P7" s="53"/>
    </row>
    <row r="8" spans="1:28" ht="15" x14ac:dyDescent="0.25">
      <c r="A8" s="11" t="s">
        <v>16</v>
      </c>
      <c r="B8" s="12"/>
      <c r="C8" s="69">
        <v>268</v>
      </c>
      <c r="D8" s="71">
        <v>266</v>
      </c>
      <c r="E8" s="71">
        <v>268</v>
      </c>
      <c r="F8" s="69">
        <v>253</v>
      </c>
      <c r="G8" s="69">
        <v>264</v>
      </c>
      <c r="H8" s="69">
        <v>345</v>
      </c>
      <c r="I8" s="69">
        <v>386</v>
      </c>
      <c r="J8" s="69">
        <v>366</v>
      </c>
      <c r="K8" s="69">
        <v>248</v>
      </c>
      <c r="L8" s="69">
        <v>206</v>
      </c>
      <c r="M8" s="67">
        <v>192</v>
      </c>
      <c r="N8" s="69">
        <v>199</v>
      </c>
      <c r="O8" s="68">
        <f t="shared" ref="O8:O17" si="0">SUM(C8:N8)/12</f>
        <v>271.75</v>
      </c>
      <c r="P8" s="53"/>
    </row>
    <row r="9" spans="1:28" ht="15" x14ac:dyDescent="0.25">
      <c r="A9" s="11" t="s">
        <v>17</v>
      </c>
      <c r="B9" s="12"/>
      <c r="C9" s="69">
        <v>203</v>
      </c>
      <c r="D9" s="71">
        <v>209</v>
      </c>
      <c r="E9" s="71">
        <v>195</v>
      </c>
      <c r="F9" s="69">
        <v>183</v>
      </c>
      <c r="G9" s="69">
        <v>181</v>
      </c>
      <c r="H9" s="69">
        <v>177</v>
      </c>
      <c r="I9" s="69">
        <v>169</v>
      </c>
      <c r="J9" s="69">
        <v>167</v>
      </c>
      <c r="K9" s="69">
        <v>141</v>
      </c>
      <c r="L9" s="69">
        <v>133</v>
      </c>
      <c r="M9" s="67">
        <v>146</v>
      </c>
      <c r="N9" s="69">
        <v>160</v>
      </c>
      <c r="O9" s="68">
        <f t="shared" si="0"/>
        <v>172</v>
      </c>
      <c r="P9" s="53"/>
    </row>
    <row r="10" spans="1:28" ht="15" x14ac:dyDescent="0.25">
      <c r="A10" s="11" t="s">
        <v>18</v>
      </c>
      <c r="B10" s="12"/>
      <c r="C10" s="69">
        <v>986</v>
      </c>
      <c r="D10" s="71">
        <v>976</v>
      </c>
      <c r="E10" s="71">
        <v>928</v>
      </c>
      <c r="F10" s="69">
        <v>828</v>
      </c>
      <c r="G10" s="69">
        <v>765</v>
      </c>
      <c r="H10" s="69">
        <v>706</v>
      </c>
      <c r="I10" s="69">
        <v>716</v>
      </c>
      <c r="J10" s="69">
        <v>693</v>
      </c>
      <c r="K10" s="69">
        <v>655</v>
      </c>
      <c r="L10" s="69">
        <v>654</v>
      </c>
      <c r="M10" s="67">
        <v>787</v>
      </c>
      <c r="N10" s="69">
        <v>817</v>
      </c>
      <c r="O10" s="68">
        <f t="shared" si="0"/>
        <v>792.58333333333337</v>
      </c>
      <c r="P10" s="53"/>
    </row>
    <row r="11" spans="1:28" ht="15" x14ac:dyDescent="0.25">
      <c r="A11" s="17" t="s">
        <v>19</v>
      </c>
      <c r="B11" s="12"/>
      <c r="C11" s="69">
        <v>1951</v>
      </c>
      <c r="D11" s="71">
        <v>1996</v>
      </c>
      <c r="E11" s="71">
        <v>1748</v>
      </c>
      <c r="F11" s="69">
        <v>1308</v>
      </c>
      <c r="G11" s="69">
        <v>995</v>
      </c>
      <c r="H11" s="69">
        <v>870</v>
      </c>
      <c r="I11" s="69">
        <v>817</v>
      </c>
      <c r="J11" s="69">
        <v>793</v>
      </c>
      <c r="K11" s="69">
        <v>763</v>
      </c>
      <c r="L11" s="69">
        <v>771</v>
      </c>
      <c r="M11" s="67">
        <v>1380</v>
      </c>
      <c r="N11" s="69">
        <v>1737</v>
      </c>
      <c r="O11" s="68">
        <f t="shared" si="0"/>
        <v>1260.75</v>
      </c>
      <c r="P11" s="53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</row>
    <row r="12" spans="1:28" ht="15" x14ac:dyDescent="0.25">
      <c r="A12" s="16" t="s">
        <v>20</v>
      </c>
      <c r="B12" s="12"/>
      <c r="C12" s="69">
        <v>49</v>
      </c>
      <c r="D12" s="71">
        <v>44</v>
      </c>
      <c r="E12" s="71">
        <v>40</v>
      </c>
      <c r="F12" s="69">
        <v>37</v>
      </c>
      <c r="G12" s="69">
        <v>32</v>
      </c>
      <c r="H12" s="69">
        <v>27</v>
      </c>
      <c r="I12" s="69">
        <v>24</v>
      </c>
      <c r="J12" s="69">
        <v>23</v>
      </c>
      <c r="K12" s="69">
        <v>22</v>
      </c>
      <c r="L12" s="69">
        <v>23</v>
      </c>
      <c r="M12" s="67">
        <v>40</v>
      </c>
      <c r="N12" s="69">
        <v>44</v>
      </c>
      <c r="O12" s="68">
        <f t="shared" si="0"/>
        <v>33.75</v>
      </c>
      <c r="P12" s="53"/>
    </row>
    <row r="13" spans="1:28" ht="15" x14ac:dyDescent="0.25">
      <c r="A13" s="11" t="s">
        <v>21</v>
      </c>
      <c r="B13" s="12"/>
      <c r="C13" s="69">
        <v>691</v>
      </c>
      <c r="D13" s="71">
        <v>671</v>
      </c>
      <c r="E13" s="71">
        <v>641</v>
      </c>
      <c r="F13" s="69">
        <v>578</v>
      </c>
      <c r="G13" s="69">
        <v>562</v>
      </c>
      <c r="H13" s="69">
        <v>555</v>
      </c>
      <c r="I13" s="69">
        <v>531</v>
      </c>
      <c r="J13" s="69">
        <v>514</v>
      </c>
      <c r="K13" s="69">
        <v>530</v>
      </c>
      <c r="L13" s="69">
        <v>538</v>
      </c>
      <c r="M13" s="67">
        <v>575</v>
      </c>
      <c r="N13" s="69">
        <v>595</v>
      </c>
      <c r="O13" s="68">
        <f t="shared" si="0"/>
        <v>581.75</v>
      </c>
      <c r="P13" s="53"/>
    </row>
    <row r="14" spans="1:28" ht="15" x14ac:dyDescent="0.25">
      <c r="A14" s="11" t="s">
        <v>22</v>
      </c>
      <c r="B14" s="12"/>
      <c r="C14" s="69">
        <v>309</v>
      </c>
      <c r="D14" s="71">
        <v>307</v>
      </c>
      <c r="E14" s="71">
        <v>294</v>
      </c>
      <c r="F14" s="69">
        <v>255</v>
      </c>
      <c r="G14" s="69">
        <v>202</v>
      </c>
      <c r="H14" s="69">
        <v>168</v>
      </c>
      <c r="I14" s="69">
        <v>173</v>
      </c>
      <c r="J14" s="69">
        <v>169</v>
      </c>
      <c r="K14" s="69">
        <v>164</v>
      </c>
      <c r="L14" s="69">
        <v>162</v>
      </c>
      <c r="M14" s="67">
        <v>229</v>
      </c>
      <c r="N14" s="69">
        <v>275</v>
      </c>
      <c r="O14" s="68">
        <f t="shared" si="0"/>
        <v>225.58333333333334</v>
      </c>
      <c r="P14" s="53"/>
    </row>
    <row r="15" spans="1:28" ht="15" x14ac:dyDescent="0.25">
      <c r="A15" s="11" t="s">
        <v>23</v>
      </c>
      <c r="B15" s="12"/>
      <c r="C15" s="69">
        <v>1799</v>
      </c>
      <c r="D15" s="71">
        <v>1762</v>
      </c>
      <c r="E15" s="71">
        <v>1585</v>
      </c>
      <c r="F15" s="69">
        <v>1200</v>
      </c>
      <c r="G15" s="69">
        <v>1000</v>
      </c>
      <c r="H15" s="69">
        <v>887</v>
      </c>
      <c r="I15" s="69">
        <v>798</v>
      </c>
      <c r="J15" s="69">
        <v>782</v>
      </c>
      <c r="K15" s="69">
        <v>774</v>
      </c>
      <c r="L15" s="69">
        <v>836</v>
      </c>
      <c r="M15" s="67">
        <v>1403</v>
      </c>
      <c r="N15" s="69">
        <v>1705</v>
      </c>
      <c r="O15" s="68">
        <f t="shared" si="0"/>
        <v>1210.9166666666667</v>
      </c>
      <c r="P15" s="53"/>
    </row>
    <row r="16" spans="1:28" ht="15" x14ac:dyDescent="0.25">
      <c r="A16" s="11" t="s">
        <v>24</v>
      </c>
      <c r="B16" s="12"/>
      <c r="C16" s="69">
        <v>3</v>
      </c>
      <c r="D16" s="71">
        <v>3</v>
      </c>
      <c r="E16" s="71">
        <v>3</v>
      </c>
      <c r="F16" s="69">
        <v>3</v>
      </c>
      <c r="G16" s="69">
        <v>2</v>
      </c>
      <c r="H16" s="69">
        <v>2</v>
      </c>
      <c r="I16" s="69">
        <v>2</v>
      </c>
      <c r="J16" s="69">
        <v>1</v>
      </c>
      <c r="K16" s="69">
        <v>1</v>
      </c>
      <c r="L16" s="69">
        <v>1</v>
      </c>
      <c r="M16" s="67">
        <v>1</v>
      </c>
      <c r="N16" s="69">
        <v>1</v>
      </c>
      <c r="O16" s="68">
        <f t="shared" si="0"/>
        <v>1.9166666666666667</v>
      </c>
      <c r="P16" s="53"/>
    </row>
    <row r="17" spans="1:16" ht="15" x14ac:dyDescent="0.25">
      <c r="A17" s="11" t="s">
        <v>25</v>
      </c>
      <c r="B17" s="12"/>
      <c r="C17" s="69">
        <v>615</v>
      </c>
      <c r="D17" s="71">
        <v>643</v>
      </c>
      <c r="E17" s="71">
        <v>631</v>
      </c>
      <c r="F17" s="69">
        <v>611</v>
      </c>
      <c r="G17" s="69">
        <v>621</v>
      </c>
      <c r="H17" s="69">
        <v>743</v>
      </c>
      <c r="I17" s="69">
        <v>772</v>
      </c>
      <c r="J17" s="69">
        <v>774</v>
      </c>
      <c r="K17" s="69">
        <v>773</v>
      </c>
      <c r="L17" s="69">
        <v>764</v>
      </c>
      <c r="M17" s="67">
        <v>777</v>
      </c>
      <c r="N17" s="69">
        <v>767</v>
      </c>
      <c r="O17" s="68">
        <f t="shared" si="0"/>
        <v>707.58333333333337</v>
      </c>
      <c r="P17" s="53"/>
    </row>
    <row r="18" spans="1:16" ht="15.75" thickBot="1" x14ac:dyDescent="0.3">
      <c r="A18" s="11"/>
      <c r="B18" s="12"/>
      <c r="C18" s="46"/>
      <c r="D18" s="46"/>
      <c r="E18" s="46"/>
      <c r="F18" s="46"/>
      <c r="G18" s="46"/>
      <c r="H18" s="46"/>
      <c r="I18" s="46"/>
      <c r="J18" s="46"/>
      <c r="K18" s="46"/>
      <c r="L18" s="26"/>
      <c r="M18" s="46"/>
      <c r="N18" s="46"/>
      <c r="O18" s="46"/>
      <c r="P18" s="54"/>
    </row>
    <row r="19" spans="1:16" ht="15" x14ac:dyDescent="0.25">
      <c r="A19" s="6"/>
      <c r="B19" s="7"/>
      <c r="C19" s="62"/>
      <c r="D19" s="62"/>
      <c r="E19" s="62"/>
      <c r="F19" s="62"/>
      <c r="G19" s="62" t="s">
        <v>26</v>
      </c>
      <c r="H19" s="62"/>
      <c r="I19" s="62"/>
      <c r="J19" s="62"/>
      <c r="K19" s="65"/>
      <c r="L19" s="62"/>
      <c r="M19" s="62"/>
      <c r="N19" s="62"/>
      <c r="O19" s="44"/>
      <c r="P19" s="53"/>
    </row>
    <row r="20" spans="1:16" ht="15" x14ac:dyDescent="0.25">
      <c r="A20" s="11" t="s">
        <v>27</v>
      </c>
      <c r="B20" s="12"/>
      <c r="C20" s="26">
        <f>SUM(C7:C19)</f>
        <v>6973</v>
      </c>
      <c r="D20" s="26">
        <f t="shared" ref="D20:N20" si="1">SUM(D7:D19)</f>
        <v>6973</v>
      </c>
      <c r="E20" s="26">
        <f t="shared" si="1"/>
        <v>6422</v>
      </c>
      <c r="F20" s="26">
        <f t="shared" si="1"/>
        <v>5336</v>
      </c>
      <c r="G20" s="26">
        <f t="shared" si="1"/>
        <v>4700</v>
      </c>
      <c r="H20" s="26">
        <f t="shared" si="1"/>
        <v>4548</v>
      </c>
      <c r="I20" s="26">
        <f t="shared" si="1"/>
        <v>4457</v>
      </c>
      <c r="J20" s="26">
        <f t="shared" si="1"/>
        <v>4347</v>
      </c>
      <c r="K20" s="49">
        <f t="shared" si="1"/>
        <v>4140</v>
      </c>
      <c r="L20" s="26">
        <f t="shared" si="1"/>
        <v>4155</v>
      </c>
      <c r="M20" s="26">
        <f t="shared" si="1"/>
        <v>5599</v>
      </c>
      <c r="N20" s="26">
        <f t="shared" si="1"/>
        <v>6385</v>
      </c>
      <c r="O20" s="49">
        <f>SUM(C20:N20)/12</f>
        <v>5336.25</v>
      </c>
      <c r="P20" s="32"/>
    </row>
    <row r="21" spans="1:16" ht="15" thickBot="1" x14ac:dyDescent="0.25">
      <c r="A21" s="22"/>
      <c r="B21" s="23"/>
      <c r="C21" s="29"/>
      <c r="D21" s="29"/>
      <c r="E21" s="29"/>
      <c r="F21" s="29"/>
      <c r="G21" s="29"/>
      <c r="H21" s="29"/>
      <c r="I21" s="29"/>
      <c r="J21" s="29"/>
      <c r="K21" s="63"/>
      <c r="L21" s="29"/>
      <c r="M21" s="29"/>
      <c r="N21" s="29"/>
      <c r="O21" s="29"/>
      <c r="P21" s="30"/>
    </row>
    <row r="22" spans="1:16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6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6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6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6" x14ac:dyDescent="0.2">
      <c r="A26" s="2" t="s">
        <v>63</v>
      </c>
      <c r="B26" s="3"/>
      <c r="C26" s="3"/>
      <c r="D26" s="3"/>
      <c r="E26" s="3"/>
      <c r="F26" s="3"/>
      <c r="G26" s="3"/>
      <c r="H26" s="3"/>
      <c r="I26" s="3"/>
      <c r="J26" s="4"/>
      <c r="K26" s="4"/>
      <c r="L26" s="4"/>
      <c r="M26" s="4"/>
    </row>
    <row r="27" spans="1:16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6" ht="13.5" thickBot="1" x14ac:dyDescent="0.25">
      <c r="A28" s="4" t="s">
        <v>62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6" x14ac:dyDescent="0.2">
      <c r="A29" s="6" t="s">
        <v>0</v>
      </c>
      <c r="B29" s="7"/>
      <c r="C29" s="8" t="s">
        <v>1</v>
      </c>
      <c r="D29" s="8" t="s">
        <v>2</v>
      </c>
      <c r="E29" s="8" t="s">
        <v>3</v>
      </c>
      <c r="F29" s="8" t="s">
        <v>4</v>
      </c>
      <c r="G29" s="8" t="s">
        <v>5</v>
      </c>
      <c r="H29" s="8" t="s">
        <v>6</v>
      </c>
      <c r="I29" s="8" t="s">
        <v>7</v>
      </c>
      <c r="J29" s="8" t="s">
        <v>8</v>
      </c>
      <c r="K29" s="8" t="s">
        <v>9</v>
      </c>
      <c r="L29" s="8" t="s">
        <v>10</v>
      </c>
      <c r="M29" s="8" t="s">
        <v>11</v>
      </c>
      <c r="N29" s="8" t="s">
        <v>12</v>
      </c>
      <c r="O29" s="9" t="s">
        <v>13</v>
      </c>
      <c r="P29" s="10"/>
    </row>
    <row r="30" spans="1:16" x14ac:dyDescent="0.2">
      <c r="A30" s="11" t="s">
        <v>14</v>
      </c>
      <c r="B30" s="12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4" t="s">
        <v>32</v>
      </c>
      <c r="P30" s="15"/>
    </row>
    <row r="31" spans="1:16" ht="13.5" thickBot="1" x14ac:dyDescent="0.25">
      <c r="A31" s="22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57" t="s">
        <v>53</v>
      </c>
      <c r="P31" s="21"/>
    </row>
    <row r="32" spans="1:16" ht="15" x14ac:dyDescent="0.25">
      <c r="A32" s="16" t="s">
        <v>15</v>
      </c>
      <c r="B32" s="12"/>
      <c r="C32" s="69">
        <v>21</v>
      </c>
      <c r="D32" s="71">
        <v>21</v>
      </c>
      <c r="E32" s="71">
        <v>22</v>
      </c>
      <c r="F32" s="69">
        <v>18</v>
      </c>
      <c r="G32" s="69">
        <v>20</v>
      </c>
      <c r="H32" s="69">
        <v>16</v>
      </c>
      <c r="I32" s="69">
        <v>17</v>
      </c>
      <c r="J32" s="69">
        <v>15</v>
      </c>
      <c r="K32" s="69">
        <v>17</v>
      </c>
      <c r="L32" s="69">
        <v>17</v>
      </c>
      <c r="M32" s="67">
        <v>15</v>
      </c>
      <c r="N32" s="69">
        <v>20</v>
      </c>
      <c r="O32" s="68">
        <f>SUM(C32:N32)/12</f>
        <v>18.25</v>
      </c>
      <c r="P32" s="27"/>
    </row>
    <row r="33" spans="1:28" ht="15" x14ac:dyDescent="0.25">
      <c r="A33" s="11" t="s">
        <v>16</v>
      </c>
      <c r="B33" s="12"/>
      <c r="C33" s="69">
        <v>156</v>
      </c>
      <c r="D33" s="71">
        <v>153</v>
      </c>
      <c r="E33" s="71">
        <v>161</v>
      </c>
      <c r="F33" s="69">
        <v>147</v>
      </c>
      <c r="G33" s="69">
        <v>153</v>
      </c>
      <c r="H33" s="69">
        <v>222</v>
      </c>
      <c r="I33" s="69">
        <v>263</v>
      </c>
      <c r="J33" s="69">
        <v>252</v>
      </c>
      <c r="K33" s="69">
        <v>155</v>
      </c>
      <c r="L33" s="69">
        <v>128</v>
      </c>
      <c r="M33" s="67">
        <v>122</v>
      </c>
      <c r="N33" s="69">
        <v>124</v>
      </c>
      <c r="O33" s="68">
        <f t="shared" ref="O33:O42" si="2">SUM(C33:N33)/12</f>
        <v>169.66666666666666</v>
      </c>
      <c r="P33" s="27"/>
    </row>
    <row r="34" spans="1:28" ht="15" x14ac:dyDescent="0.25">
      <c r="A34" s="11" t="s">
        <v>17</v>
      </c>
      <c r="B34" s="12"/>
      <c r="C34" s="69">
        <v>98</v>
      </c>
      <c r="D34" s="71">
        <v>102</v>
      </c>
      <c r="E34" s="71">
        <v>96</v>
      </c>
      <c r="F34" s="69">
        <v>94</v>
      </c>
      <c r="G34" s="69">
        <v>92</v>
      </c>
      <c r="H34" s="69">
        <v>87</v>
      </c>
      <c r="I34" s="69">
        <v>85</v>
      </c>
      <c r="J34" s="69">
        <v>78</v>
      </c>
      <c r="K34" s="69">
        <v>61</v>
      </c>
      <c r="L34" s="69">
        <v>62</v>
      </c>
      <c r="M34" s="67">
        <v>76</v>
      </c>
      <c r="N34" s="69">
        <v>89</v>
      </c>
      <c r="O34" s="68">
        <f t="shared" si="2"/>
        <v>85</v>
      </c>
      <c r="P34" s="27"/>
    </row>
    <row r="35" spans="1:28" ht="15" x14ac:dyDescent="0.25">
      <c r="A35" s="11" t="s">
        <v>18</v>
      </c>
      <c r="B35" s="12"/>
      <c r="C35" s="69">
        <v>723</v>
      </c>
      <c r="D35" s="71">
        <v>717</v>
      </c>
      <c r="E35" s="71">
        <v>679</v>
      </c>
      <c r="F35" s="69">
        <v>614</v>
      </c>
      <c r="G35" s="69">
        <v>568</v>
      </c>
      <c r="H35" s="69">
        <v>524</v>
      </c>
      <c r="I35" s="69">
        <v>539</v>
      </c>
      <c r="J35" s="69">
        <v>506</v>
      </c>
      <c r="K35" s="69">
        <v>473</v>
      </c>
      <c r="L35" s="69">
        <v>467</v>
      </c>
      <c r="M35" s="67">
        <v>575</v>
      </c>
      <c r="N35" s="69">
        <v>600</v>
      </c>
      <c r="O35" s="68">
        <f t="shared" si="2"/>
        <v>582.08333333333337</v>
      </c>
      <c r="P35" s="27"/>
    </row>
    <row r="36" spans="1:28" ht="15" x14ac:dyDescent="0.25">
      <c r="A36" s="17" t="s">
        <v>19</v>
      </c>
      <c r="B36" s="12"/>
      <c r="C36" s="69">
        <v>1055</v>
      </c>
      <c r="D36" s="71">
        <v>1096</v>
      </c>
      <c r="E36" s="71">
        <v>952</v>
      </c>
      <c r="F36" s="69">
        <v>788</v>
      </c>
      <c r="G36" s="69">
        <v>625</v>
      </c>
      <c r="H36" s="69">
        <v>590</v>
      </c>
      <c r="I36" s="69">
        <v>561</v>
      </c>
      <c r="J36" s="69">
        <v>554</v>
      </c>
      <c r="K36" s="69">
        <v>514</v>
      </c>
      <c r="L36" s="69">
        <v>501</v>
      </c>
      <c r="M36" s="67">
        <v>821</v>
      </c>
      <c r="N36" s="69">
        <v>951</v>
      </c>
      <c r="O36" s="68">
        <f t="shared" si="2"/>
        <v>750.66666666666663</v>
      </c>
      <c r="P36" s="27"/>
    </row>
    <row r="37" spans="1:28" ht="15" x14ac:dyDescent="0.25">
      <c r="A37" s="16" t="s">
        <v>20</v>
      </c>
      <c r="B37" s="12"/>
      <c r="C37" s="69">
        <v>2</v>
      </c>
      <c r="D37" s="71">
        <v>3</v>
      </c>
      <c r="E37" s="71">
        <v>3</v>
      </c>
      <c r="F37" s="69">
        <v>3</v>
      </c>
      <c r="G37" s="69">
        <v>3</v>
      </c>
      <c r="H37" s="69">
        <v>3</v>
      </c>
      <c r="I37" s="69">
        <v>3</v>
      </c>
      <c r="J37" s="69">
        <v>3</v>
      </c>
      <c r="K37" s="69">
        <v>2</v>
      </c>
      <c r="L37" s="69">
        <v>2</v>
      </c>
      <c r="M37" s="67">
        <v>4</v>
      </c>
      <c r="N37" s="69">
        <v>4</v>
      </c>
      <c r="O37" s="68">
        <f t="shared" si="2"/>
        <v>2.9166666666666665</v>
      </c>
      <c r="P37" s="27"/>
    </row>
    <row r="38" spans="1:28" ht="15" x14ac:dyDescent="0.25">
      <c r="A38" s="11" t="s">
        <v>21</v>
      </c>
      <c r="B38" s="12"/>
      <c r="C38" s="69">
        <v>31</v>
      </c>
      <c r="D38" s="71">
        <v>33</v>
      </c>
      <c r="E38" s="71">
        <v>30</v>
      </c>
      <c r="F38" s="69">
        <v>27</v>
      </c>
      <c r="G38" s="69">
        <v>22</v>
      </c>
      <c r="H38" s="69">
        <v>19</v>
      </c>
      <c r="I38" s="69">
        <v>16</v>
      </c>
      <c r="J38" s="69">
        <v>16</v>
      </c>
      <c r="K38" s="69">
        <v>17</v>
      </c>
      <c r="L38" s="69">
        <v>18</v>
      </c>
      <c r="M38" s="67">
        <v>31</v>
      </c>
      <c r="N38" s="69">
        <v>36</v>
      </c>
      <c r="O38" s="68">
        <f t="shared" si="2"/>
        <v>24.666666666666668</v>
      </c>
      <c r="P38" s="27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</row>
    <row r="39" spans="1:28" ht="15" x14ac:dyDescent="0.25">
      <c r="A39" s="11" t="s">
        <v>22</v>
      </c>
      <c r="B39" s="12"/>
      <c r="C39" s="69">
        <v>15</v>
      </c>
      <c r="D39" s="71">
        <v>13</v>
      </c>
      <c r="E39" s="71">
        <v>15</v>
      </c>
      <c r="F39" s="69">
        <v>13</v>
      </c>
      <c r="G39" s="69">
        <v>8</v>
      </c>
      <c r="H39" s="69">
        <v>4</v>
      </c>
      <c r="I39" s="69">
        <v>5</v>
      </c>
      <c r="J39" s="69">
        <v>5</v>
      </c>
      <c r="K39" s="69">
        <v>5</v>
      </c>
      <c r="L39" s="69">
        <v>3</v>
      </c>
      <c r="M39" s="67">
        <v>9</v>
      </c>
      <c r="N39" s="69">
        <v>10</v>
      </c>
      <c r="O39" s="68">
        <f t="shared" si="2"/>
        <v>8.75</v>
      </c>
      <c r="P39" s="27"/>
    </row>
    <row r="40" spans="1:28" ht="15" x14ac:dyDescent="0.25">
      <c r="A40" s="11" t="s">
        <v>23</v>
      </c>
      <c r="B40" s="12"/>
      <c r="C40" s="69">
        <v>902</v>
      </c>
      <c r="D40" s="71">
        <v>896</v>
      </c>
      <c r="E40" s="71">
        <v>779</v>
      </c>
      <c r="F40" s="69">
        <v>560</v>
      </c>
      <c r="G40" s="69">
        <v>407</v>
      </c>
      <c r="H40" s="69">
        <v>340</v>
      </c>
      <c r="I40" s="69">
        <v>299</v>
      </c>
      <c r="J40" s="69">
        <v>275</v>
      </c>
      <c r="K40" s="69">
        <v>277</v>
      </c>
      <c r="L40" s="69">
        <v>311</v>
      </c>
      <c r="M40" s="67">
        <v>715</v>
      </c>
      <c r="N40" s="69">
        <v>872</v>
      </c>
      <c r="O40" s="68">
        <f t="shared" si="2"/>
        <v>552.75</v>
      </c>
      <c r="P40" s="27"/>
    </row>
    <row r="41" spans="1:28" ht="15" x14ac:dyDescent="0.25">
      <c r="A41" s="11" t="s">
        <v>24</v>
      </c>
      <c r="B41" s="12"/>
      <c r="C41" s="69">
        <v>0</v>
      </c>
      <c r="D41" s="71">
        <v>0</v>
      </c>
      <c r="E41" s="71">
        <v>0</v>
      </c>
      <c r="F41" s="69">
        <v>0</v>
      </c>
      <c r="G41" s="69">
        <v>0</v>
      </c>
      <c r="H41" s="69">
        <v>0</v>
      </c>
      <c r="I41" s="69">
        <v>0</v>
      </c>
      <c r="J41" s="69">
        <v>0</v>
      </c>
      <c r="K41" s="69">
        <v>0</v>
      </c>
      <c r="L41" s="69">
        <v>0</v>
      </c>
      <c r="M41" s="67">
        <v>0</v>
      </c>
      <c r="N41" s="70">
        <v>0</v>
      </c>
      <c r="O41" s="68">
        <f>SUM(C41:N41)/12</f>
        <v>0</v>
      </c>
      <c r="P41" s="27"/>
    </row>
    <row r="42" spans="1:28" ht="15" x14ac:dyDescent="0.25">
      <c r="A42" s="11" t="s">
        <v>25</v>
      </c>
      <c r="B42" s="12"/>
      <c r="C42" s="69">
        <v>293</v>
      </c>
      <c r="D42" s="71">
        <v>300</v>
      </c>
      <c r="E42" s="71">
        <v>290</v>
      </c>
      <c r="F42" s="69">
        <v>278</v>
      </c>
      <c r="G42" s="69">
        <v>286</v>
      </c>
      <c r="H42" s="69">
        <v>370</v>
      </c>
      <c r="I42" s="69">
        <v>391</v>
      </c>
      <c r="J42" s="69">
        <v>385</v>
      </c>
      <c r="K42" s="69">
        <v>371</v>
      </c>
      <c r="L42" s="69">
        <v>356</v>
      </c>
      <c r="M42" s="67">
        <v>362</v>
      </c>
      <c r="N42" s="69">
        <v>358</v>
      </c>
      <c r="O42" s="68">
        <f t="shared" si="2"/>
        <v>336.66666666666669</v>
      </c>
      <c r="P42" s="27"/>
    </row>
    <row r="43" spans="1:28" ht="15.75" thickBot="1" x14ac:dyDescent="0.3">
      <c r="A43" s="18"/>
      <c r="B43" s="19"/>
      <c r="C43" s="33"/>
      <c r="D43" s="33"/>
      <c r="E43" s="33"/>
      <c r="F43" s="33"/>
      <c r="G43" s="33"/>
      <c r="H43" s="33"/>
      <c r="I43" s="33"/>
      <c r="J43" s="33"/>
      <c r="K43" s="66"/>
      <c r="L43" s="33"/>
      <c r="M43" s="33"/>
      <c r="N43" s="33"/>
      <c r="O43" s="47"/>
      <c r="P43" s="30"/>
    </row>
    <row r="44" spans="1:28" ht="15" x14ac:dyDescent="0.25">
      <c r="A44" s="11"/>
      <c r="B44" s="12"/>
      <c r="C44" s="26"/>
      <c r="D44" s="26"/>
      <c r="E44" s="26"/>
      <c r="F44" s="26"/>
      <c r="G44" s="26" t="s">
        <v>26</v>
      </c>
      <c r="H44" s="26"/>
      <c r="I44" s="26"/>
      <c r="J44" s="26"/>
      <c r="K44" s="49"/>
      <c r="L44" s="26"/>
      <c r="M44" s="26"/>
      <c r="N44" s="26"/>
      <c r="O44" s="44"/>
      <c r="P44" s="27"/>
    </row>
    <row r="45" spans="1:28" ht="15" x14ac:dyDescent="0.25">
      <c r="A45" s="11" t="s">
        <v>27</v>
      </c>
      <c r="B45" s="12"/>
      <c r="C45" s="26">
        <f t="shared" ref="C45:N45" si="3">SUM(C32:C44)</f>
        <v>3296</v>
      </c>
      <c r="D45" s="26">
        <f t="shared" si="3"/>
        <v>3334</v>
      </c>
      <c r="E45" s="26">
        <f t="shared" si="3"/>
        <v>3027</v>
      </c>
      <c r="F45" s="26">
        <f t="shared" si="3"/>
        <v>2542</v>
      </c>
      <c r="G45" s="26">
        <f t="shared" si="3"/>
        <v>2184</v>
      </c>
      <c r="H45" s="26">
        <f t="shared" si="3"/>
        <v>2175</v>
      </c>
      <c r="I45" s="26">
        <f t="shared" si="3"/>
        <v>2179</v>
      </c>
      <c r="J45" s="26">
        <f t="shared" si="3"/>
        <v>2089</v>
      </c>
      <c r="K45" s="49">
        <f t="shared" si="3"/>
        <v>1892</v>
      </c>
      <c r="L45" s="26">
        <f t="shared" si="3"/>
        <v>1865</v>
      </c>
      <c r="M45" s="26">
        <f t="shared" si="3"/>
        <v>2730</v>
      </c>
      <c r="N45" s="26">
        <f t="shared" si="3"/>
        <v>3064</v>
      </c>
      <c r="O45" s="49">
        <f>SUM(C45:N45)/12</f>
        <v>2531.4166666666665</v>
      </c>
      <c r="P45" s="27"/>
    </row>
    <row r="46" spans="1:28" ht="15" thickBot="1" x14ac:dyDescent="0.25">
      <c r="A46" s="22"/>
      <c r="B46" s="23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30"/>
    </row>
    <row r="47" spans="1:28" ht="15" x14ac:dyDescent="0.25">
      <c r="A47" s="17" t="s">
        <v>30</v>
      </c>
      <c r="B47" s="12"/>
      <c r="C47" s="31">
        <f>C45/C20</f>
        <v>0.4726803384483006</v>
      </c>
      <c r="D47" s="31">
        <f t="shared" ref="D47:O47" si="4">D45/D20</f>
        <v>0.47812992972895452</v>
      </c>
      <c r="E47" s="31">
        <f t="shared" si="4"/>
        <v>0.47134848956711306</v>
      </c>
      <c r="F47" s="31">
        <f t="shared" si="4"/>
        <v>0.47638680659670163</v>
      </c>
      <c r="G47" s="31">
        <f t="shared" si="4"/>
        <v>0.46468085106382978</v>
      </c>
      <c r="H47" s="31">
        <f t="shared" si="4"/>
        <v>0.47823218997361477</v>
      </c>
      <c r="I47" s="31">
        <f t="shared" si="4"/>
        <v>0.48889387480367963</v>
      </c>
      <c r="J47" s="31">
        <f t="shared" si="4"/>
        <v>0.48056130664826319</v>
      </c>
      <c r="K47" s="31">
        <f t="shared" si="4"/>
        <v>0.45700483091787442</v>
      </c>
      <c r="L47" s="31">
        <f t="shared" si="4"/>
        <v>0.44885679903730447</v>
      </c>
      <c r="M47" s="31">
        <f t="shared" si="4"/>
        <v>0.48758706911948563</v>
      </c>
      <c r="N47" s="31">
        <f t="shared" si="4"/>
        <v>0.4798747063429914</v>
      </c>
      <c r="O47" s="31">
        <f t="shared" si="4"/>
        <v>0.47438119778246268</v>
      </c>
      <c r="P47" s="27"/>
    </row>
    <row r="48" spans="1:28" ht="13.5" thickBot="1" x14ac:dyDescent="0.25">
      <c r="A48" s="24" t="s">
        <v>31</v>
      </c>
      <c r="B48" s="1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1"/>
    </row>
    <row r="49" spans="1:15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 spans="1:15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1:15" x14ac:dyDescent="0.2">
      <c r="A52" s="38"/>
      <c r="B52" s="39"/>
      <c r="C52" s="39"/>
      <c r="D52" s="39"/>
      <c r="E52" s="40"/>
      <c r="F52" s="39"/>
      <c r="G52" s="39"/>
      <c r="H52" s="39"/>
      <c r="I52" s="39"/>
      <c r="J52" s="4"/>
      <c r="K52" s="4"/>
      <c r="L52" s="4"/>
      <c r="M52" s="4"/>
      <c r="N52" s="4"/>
      <c r="O52" s="4"/>
    </row>
    <row r="53" spans="1:15" x14ac:dyDescent="0.2">
      <c r="A53" s="2"/>
      <c r="B53" s="3"/>
      <c r="C53" s="39"/>
      <c r="D53" s="39"/>
      <c r="E53" s="58"/>
      <c r="F53" s="3"/>
      <c r="G53" s="3"/>
      <c r="H53" s="4"/>
      <c r="I53" s="4"/>
      <c r="J53" s="4"/>
      <c r="K53" s="4"/>
      <c r="L53" s="4"/>
      <c r="M53" s="4"/>
      <c r="N53" s="4"/>
      <c r="O53" s="4"/>
    </row>
    <row r="54" spans="1:15" x14ac:dyDescent="0.2">
      <c r="A54" s="2"/>
      <c r="B54" s="3"/>
      <c r="C54" s="3"/>
      <c r="D54" s="3"/>
      <c r="E54" s="43"/>
      <c r="F54" s="3"/>
      <c r="G54" s="3"/>
      <c r="H54" s="4"/>
      <c r="I54" s="4"/>
      <c r="J54" s="4"/>
      <c r="K54" s="4"/>
      <c r="L54" s="4"/>
      <c r="M54" s="4"/>
      <c r="N54" s="4"/>
      <c r="O54" s="4"/>
    </row>
    <row r="55" spans="1:15" x14ac:dyDescent="0.2">
      <c r="A55" s="50"/>
      <c r="B55" s="3"/>
      <c r="C55" s="3"/>
      <c r="D55" s="3"/>
      <c r="E55" s="3"/>
      <c r="F55" s="3"/>
      <c r="G55" s="3"/>
      <c r="H55" s="4"/>
      <c r="I55" s="4"/>
      <c r="J55" s="4"/>
      <c r="K55" s="4"/>
      <c r="L55" s="4"/>
      <c r="M55" s="4"/>
      <c r="N55" s="4"/>
      <c r="O55" s="4"/>
    </row>
    <row r="56" spans="1:15" x14ac:dyDescent="0.2">
      <c r="A56" s="3"/>
      <c r="B56" s="3"/>
      <c r="C56" s="3"/>
      <c r="D56" s="3"/>
      <c r="E56" s="3"/>
      <c r="F56" s="3"/>
      <c r="G56" s="3"/>
      <c r="H56" s="4"/>
      <c r="I56" s="4"/>
      <c r="J56" s="4"/>
      <c r="K56" s="4"/>
      <c r="L56" s="4"/>
      <c r="M56" s="4"/>
      <c r="N56" s="4"/>
      <c r="O56" s="4"/>
    </row>
    <row r="57" spans="1:15" x14ac:dyDescent="0.2">
      <c r="A57" s="3"/>
      <c r="B57" s="3"/>
      <c r="C57" s="3"/>
      <c r="D57" s="3"/>
      <c r="E57" s="3"/>
      <c r="F57" s="3"/>
      <c r="G57" s="3"/>
      <c r="H57" s="4"/>
      <c r="I57" s="4"/>
      <c r="J57" s="4"/>
      <c r="K57" s="4"/>
      <c r="L57" s="4"/>
      <c r="M57" s="4"/>
      <c r="N57" s="4"/>
      <c r="O57" s="4"/>
    </row>
    <row r="58" spans="1:15" x14ac:dyDescent="0.2">
      <c r="A58" s="48"/>
      <c r="B58" s="3"/>
      <c r="C58" s="3"/>
      <c r="D58" s="3"/>
      <c r="E58" s="3"/>
      <c r="F58" s="3"/>
      <c r="G58" s="3"/>
      <c r="H58" s="4"/>
      <c r="I58" s="4"/>
      <c r="J58" s="4"/>
      <c r="K58" s="4"/>
      <c r="L58" s="4"/>
      <c r="M58" s="4"/>
      <c r="N58" s="4"/>
      <c r="O58" s="4"/>
    </row>
    <row r="59" spans="1:15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</sheetData>
  <printOptions horizontalCentered="1"/>
  <pageMargins left="0.5" right="0" top="0.98425196850393704" bottom="0.98425196850393704" header="0.98425196850393704" footer="0.98425196850393704"/>
  <pageSetup paperSize="9"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9"/>
  <sheetViews>
    <sheetView showGridLines="0" zoomScale="120" zoomScaleNormal="120" workbookViewId="0">
      <selection activeCell="T24" sqref="T24"/>
    </sheetView>
  </sheetViews>
  <sheetFormatPr defaultRowHeight="12.75" x14ac:dyDescent="0.2"/>
  <cols>
    <col min="1" max="1" width="22.28515625" customWidth="1"/>
    <col min="2" max="2" width="4" customWidth="1"/>
    <col min="3" max="4" width="6.7109375" customWidth="1"/>
    <col min="5" max="5" width="7.28515625" customWidth="1"/>
    <col min="6" max="12" width="6.7109375" customWidth="1"/>
    <col min="13" max="13" width="7.140625" customWidth="1"/>
    <col min="14" max="14" width="6.7109375" customWidth="1"/>
    <col min="15" max="15" width="8.7109375" customWidth="1"/>
    <col min="16" max="16" width="1.85546875" customWidth="1"/>
  </cols>
  <sheetData>
    <row r="1" spans="1:28" x14ac:dyDescent="0.2">
      <c r="A1" s="2" t="s">
        <v>40</v>
      </c>
      <c r="B1" s="2" t="s">
        <v>60</v>
      </c>
      <c r="C1" s="3"/>
      <c r="D1" s="3"/>
      <c r="E1" s="3"/>
      <c r="F1" s="3"/>
      <c r="G1" s="3"/>
      <c r="H1" s="3"/>
      <c r="I1" s="3"/>
      <c r="J1" s="3"/>
      <c r="K1" s="4"/>
      <c r="L1" s="4"/>
      <c r="M1" s="4"/>
      <c r="N1" s="4"/>
      <c r="O1" s="1"/>
    </row>
    <row r="3" spans="1:28" ht="13.5" thickBot="1" x14ac:dyDescent="0.25">
      <c r="A3" t="s">
        <v>35</v>
      </c>
    </row>
    <row r="4" spans="1:28" x14ac:dyDescent="0.2">
      <c r="A4" s="6" t="s">
        <v>0</v>
      </c>
      <c r="B4" s="7"/>
      <c r="C4" s="8" t="s">
        <v>1</v>
      </c>
      <c r="D4" s="9" t="s">
        <v>2</v>
      </c>
      <c r="E4" s="8" t="s">
        <v>3</v>
      </c>
      <c r="F4" s="9" t="s">
        <v>4</v>
      </c>
      <c r="G4" s="8" t="s">
        <v>5</v>
      </c>
      <c r="H4" s="8" t="s">
        <v>6</v>
      </c>
      <c r="I4" s="8" t="s">
        <v>7</v>
      </c>
      <c r="J4" s="8" t="s">
        <v>8</v>
      </c>
      <c r="K4" s="8" t="s">
        <v>9</v>
      </c>
      <c r="L4" s="9" t="s">
        <v>10</v>
      </c>
      <c r="M4" s="8" t="s">
        <v>11</v>
      </c>
      <c r="N4" s="8" t="s">
        <v>12</v>
      </c>
      <c r="O4" s="9" t="s">
        <v>13</v>
      </c>
      <c r="P4" s="10"/>
    </row>
    <row r="5" spans="1:28" x14ac:dyDescent="0.2">
      <c r="A5" s="11" t="s">
        <v>14</v>
      </c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4" t="s">
        <v>32</v>
      </c>
      <c r="P5" s="15"/>
    </row>
    <row r="6" spans="1:28" ht="13.5" thickBot="1" x14ac:dyDescent="0.25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57" t="s">
        <v>52</v>
      </c>
      <c r="P6" s="21"/>
    </row>
    <row r="7" spans="1:28" ht="15" x14ac:dyDescent="0.25">
      <c r="A7" s="16" t="s">
        <v>15</v>
      </c>
      <c r="B7" s="12"/>
      <c r="C7" s="67">
        <v>118</v>
      </c>
      <c r="D7" s="67">
        <v>118</v>
      </c>
      <c r="E7" s="67">
        <v>114</v>
      </c>
      <c r="F7" s="67">
        <v>96</v>
      </c>
      <c r="G7" s="67">
        <v>96</v>
      </c>
      <c r="H7" s="67">
        <v>91</v>
      </c>
      <c r="I7" s="67">
        <v>92</v>
      </c>
      <c r="J7" s="67">
        <v>94</v>
      </c>
      <c r="K7" s="67">
        <v>95</v>
      </c>
      <c r="L7" s="67">
        <v>93</v>
      </c>
      <c r="M7" s="67">
        <v>95</v>
      </c>
      <c r="N7" s="67">
        <v>96</v>
      </c>
      <c r="O7" s="68">
        <f>SUM(C7:N7)/12</f>
        <v>99.833333333333329</v>
      </c>
      <c r="P7" s="53"/>
    </row>
    <row r="8" spans="1:28" ht="15" x14ac:dyDescent="0.25">
      <c r="A8" s="11" t="s">
        <v>16</v>
      </c>
      <c r="B8" s="12"/>
      <c r="C8" s="67">
        <v>274</v>
      </c>
      <c r="D8" s="67">
        <v>271</v>
      </c>
      <c r="E8" s="67">
        <v>278</v>
      </c>
      <c r="F8" s="67">
        <v>265</v>
      </c>
      <c r="G8" s="67">
        <v>251</v>
      </c>
      <c r="H8" s="67">
        <v>327</v>
      </c>
      <c r="I8" s="67">
        <v>399</v>
      </c>
      <c r="J8" s="67">
        <v>394</v>
      </c>
      <c r="K8" s="67">
        <v>306</v>
      </c>
      <c r="L8" s="67">
        <v>234</v>
      </c>
      <c r="M8" s="67">
        <v>245</v>
      </c>
      <c r="N8" s="67">
        <v>257</v>
      </c>
      <c r="O8" s="68">
        <f t="shared" ref="O8:O17" si="0">SUM(C8:N8)/12</f>
        <v>291.75</v>
      </c>
      <c r="P8" s="53"/>
    </row>
    <row r="9" spans="1:28" ht="15" x14ac:dyDescent="0.25">
      <c r="A9" s="11" t="s">
        <v>17</v>
      </c>
      <c r="B9" s="12"/>
      <c r="C9" s="67">
        <v>205</v>
      </c>
      <c r="D9" s="67">
        <v>203</v>
      </c>
      <c r="E9" s="67">
        <v>205</v>
      </c>
      <c r="F9" s="67">
        <v>179</v>
      </c>
      <c r="G9" s="67">
        <v>188</v>
      </c>
      <c r="H9" s="67">
        <v>186</v>
      </c>
      <c r="I9" s="67">
        <v>201</v>
      </c>
      <c r="J9" s="67">
        <v>195</v>
      </c>
      <c r="K9" s="67">
        <v>180</v>
      </c>
      <c r="L9" s="67">
        <v>180</v>
      </c>
      <c r="M9" s="67">
        <v>194</v>
      </c>
      <c r="N9" s="67">
        <v>194</v>
      </c>
      <c r="O9" s="68">
        <f t="shared" si="0"/>
        <v>192.5</v>
      </c>
      <c r="P9" s="53"/>
    </row>
    <row r="10" spans="1:28" ht="15" x14ac:dyDescent="0.25">
      <c r="A10" s="11" t="s">
        <v>18</v>
      </c>
      <c r="B10" s="12"/>
      <c r="C10" s="67">
        <v>1043</v>
      </c>
      <c r="D10" s="67">
        <v>1078</v>
      </c>
      <c r="E10" s="67">
        <v>1044</v>
      </c>
      <c r="F10" s="67">
        <v>933</v>
      </c>
      <c r="G10" s="67">
        <v>893</v>
      </c>
      <c r="H10" s="67">
        <v>859</v>
      </c>
      <c r="I10" s="67">
        <v>910</v>
      </c>
      <c r="J10" s="67">
        <v>875</v>
      </c>
      <c r="K10" s="67">
        <v>807</v>
      </c>
      <c r="L10" s="67">
        <v>819</v>
      </c>
      <c r="M10" s="67">
        <v>926</v>
      </c>
      <c r="N10" s="67">
        <v>965</v>
      </c>
      <c r="O10" s="68">
        <f t="shared" si="0"/>
        <v>929.33333333333337</v>
      </c>
      <c r="P10" s="53"/>
    </row>
    <row r="11" spans="1:28" ht="15" x14ac:dyDescent="0.25">
      <c r="A11" s="17" t="s">
        <v>19</v>
      </c>
      <c r="B11" s="12"/>
      <c r="C11" s="67">
        <v>1775</v>
      </c>
      <c r="D11" s="67">
        <v>1782</v>
      </c>
      <c r="E11" s="67">
        <v>1679</v>
      </c>
      <c r="F11" s="67">
        <v>1330</v>
      </c>
      <c r="G11" s="67">
        <v>1067</v>
      </c>
      <c r="H11" s="67">
        <v>930</v>
      </c>
      <c r="I11" s="67">
        <v>869</v>
      </c>
      <c r="J11" s="67">
        <v>832</v>
      </c>
      <c r="K11" s="67">
        <v>812</v>
      </c>
      <c r="L11" s="67">
        <v>840</v>
      </c>
      <c r="M11" s="67">
        <v>1537</v>
      </c>
      <c r="N11" s="67">
        <v>1776</v>
      </c>
      <c r="O11" s="68">
        <f t="shared" si="0"/>
        <v>1269.0833333333333</v>
      </c>
      <c r="P11" s="53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</row>
    <row r="12" spans="1:28" ht="15" x14ac:dyDescent="0.25">
      <c r="A12" s="16" t="s">
        <v>20</v>
      </c>
      <c r="B12" s="12"/>
      <c r="C12" s="67">
        <v>48</v>
      </c>
      <c r="D12" s="67">
        <v>43</v>
      </c>
      <c r="E12" s="67">
        <v>38</v>
      </c>
      <c r="F12" s="67">
        <v>37</v>
      </c>
      <c r="G12" s="67">
        <v>34</v>
      </c>
      <c r="H12" s="67">
        <v>34</v>
      </c>
      <c r="I12" s="67">
        <v>34</v>
      </c>
      <c r="J12" s="67">
        <v>35</v>
      </c>
      <c r="K12" s="67">
        <v>32</v>
      </c>
      <c r="L12" s="67">
        <v>35</v>
      </c>
      <c r="M12" s="67">
        <v>43</v>
      </c>
      <c r="N12" s="67">
        <v>46</v>
      </c>
      <c r="O12" s="68">
        <f t="shared" si="0"/>
        <v>38.25</v>
      </c>
      <c r="P12" s="53"/>
    </row>
    <row r="13" spans="1:28" ht="15" x14ac:dyDescent="0.25">
      <c r="A13" s="11" t="s">
        <v>21</v>
      </c>
      <c r="B13" s="12"/>
      <c r="C13" s="67">
        <v>717</v>
      </c>
      <c r="D13" s="67">
        <v>723</v>
      </c>
      <c r="E13" s="67">
        <v>719</v>
      </c>
      <c r="F13" s="67">
        <v>675</v>
      </c>
      <c r="G13" s="67">
        <v>680</v>
      </c>
      <c r="H13" s="67">
        <v>635</v>
      </c>
      <c r="I13" s="67">
        <v>641</v>
      </c>
      <c r="J13" s="67">
        <v>639</v>
      </c>
      <c r="K13" s="67">
        <v>623</v>
      </c>
      <c r="L13" s="67">
        <v>615</v>
      </c>
      <c r="M13" s="67">
        <v>656</v>
      </c>
      <c r="N13" s="67">
        <v>657</v>
      </c>
      <c r="O13" s="68">
        <f t="shared" si="0"/>
        <v>665</v>
      </c>
      <c r="P13" s="53"/>
    </row>
    <row r="14" spans="1:28" ht="15" x14ac:dyDescent="0.25">
      <c r="A14" s="11" t="s">
        <v>22</v>
      </c>
      <c r="B14" s="12"/>
      <c r="C14" s="67">
        <v>288</v>
      </c>
      <c r="D14" s="67">
        <v>285</v>
      </c>
      <c r="E14" s="67">
        <v>268</v>
      </c>
      <c r="F14" s="67">
        <v>225</v>
      </c>
      <c r="G14" s="67">
        <v>190</v>
      </c>
      <c r="H14" s="67">
        <v>171</v>
      </c>
      <c r="I14" s="67">
        <v>176</v>
      </c>
      <c r="J14" s="67">
        <v>164</v>
      </c>
      <c r="K14" s="67">
        <v>167</v>
      </c>
      <c r="L14" s="67">
        <v>162</v>
      </c>
      <c r="M14" s="67">
        <v>235</v>
      </c>
      <c r="N14" s="67">
        <v>298</v>
      </c>
      <c r="O14" s="68">
        <f t="shared" si="0"/>
        <v>219.08333333333334</v>
      </c>
      <c r="P14" s="53"/>
    </row>
    <row r="15" spans="1:28" ht="15" x14ac:dyDescent="0.25">
      <c r="A15" s="11" t="s">
        <v>23</v>
      </c>
      <c r="B15" s="12"/>
      <c r="C15" s="67">
        <v>1574</v>
      </c>
      <c r="D15" s="67">
        <v>1594</v>
      </c>
      <c r="E15" s="67">
        <v>1562</v>
      </c>
      <c r="F15" s="67">
        <v>1298</v>
      </c>
      <c r="G15" s="67">
        <v>1108</v>
      </c>
      <c r="H15" s="67">
        <v>981</v>
      </c>
      <c r="I15" s="67">
        <v>933</v>
      </c>
      <c r="J15" s="67">
        <v>881</v>
      </c>
      <c r="K15" s="67">
        <v>897</v>
      </c>
      <c r="L15" s="67">
        <v>940</v>
      </c>
      <c r="M15" s="67">
        <v>1530</v>
      </c>
      <c r="N15" s="67">
        <v>1712</v>
      </c>
      <c r="O15" s="68">
        <f t="shared" si="0"/>
        <v>1250.8333333333333</v>
      </c>
      <c r="P15" s="53"/>
    </row>
    <row r="16" spans="1:28" ht="15" x14ac:dyDescent="0.25">
      <c r="A16" s="11" t="s">
        <v>24</v>
      </c>
      <c r="B16" s="12"/>
      <c r="C16" s="67">
        <v>1</v>
      </c>
      <c r="D16" s="67">
        <v>1</v>
      </c>
      <c r="E16" s="67">
        <v>1</v>
      </c>
      <c r="F16" s="67">
        <v>2</v>
      </c>
      <c r="G16" s="67">
        <v>2</v>
      </c>
      <c r="H16" s="67">
        <v>2</v>
      </c>
      <c r="I16" s="67">
        <v>2</v>
      </c>
      <c r="J16" s="67">
        <v>2</v>
      </c>
      <c r="K16" s="67">
        <v>2</v>
      </c>
      <c r="L16" s="67">
        <v>2</v>
      </c>
      <c r="M16" s="67">
        <v>2</v>
      </c>
      <c r="N16" s="67">
        <v>3</v>
      </c>
      <c r="O16" s="68">
        <f t="shared" si="0"/>
        <v>1.8333333333333333</v>
      </c>
      <c r="P16" s="53"/>
    </row>
    <row r="17" spans="1:16" ht="15" x14ac:dyDescent="0.25">
      <c r="A17" s="11" t="s">
        <v>25</v>
      </c>
      <c r="B17" s="12"/>
      <c r="C17" s="67">
        <v>565</v>
      </c>
      <c r="D17" s="67">
        <v>571</v>
      </c>
      <c r="E17" s="67">
        <v>602</v>
      </c>
      <c r="F17" s="67">
        <v>541</v>
      </c>
      <c r="G17" s="67">
        <v>534</v>
      </c>
      <c r="H17" s="67">
        <v>643</v>
      </c>
      <c r="I17" s="67">
        <v>706</v>
      </c>
      <c r="J17" s="67">
        <v>709</v>
      </c>
      <c r="K17" s="67">
        <v>700</v>
      </c>
      <c r="L17" s="67">
        <v>636</v>
      </c>
      <c r="M17" s="67">
        <v>589</v>
      </c>
      <c r="N17" s="67">
        <v>559</v>
      </c>
      <c r="O17" s="68">
        <f t="shared" si="0"/>
        <v>612.91666666666663</v>
      </c>
      <c r="P17" s="53"/>
    </row>
    <row r="18" spans="1:16" ht="15.75" thickBot="1" x14ac:dyDescent="0.3">
      <c r="A18" s="11"/>
      <c r="B18" s="12"/>
      <c r="C18" s="46"/>
      <c r="D18" s="46"/>
      <c r="E18" s="46"/>
      <c r="F18" s="46"/>
      <c r="G18" s="46"/>
      <c r="H18" s="46"/>
      <c r="I18" s="46"/>
      <c r="J18" s="46"/>
      <c r="K18" s="46"/>
      <c r="L18" s="26"/>
      <c r="M18" s="46"/>
      <c r="N18" s="46"/>
      <c r="O18" s="46"/>
      <c r="P18" s="54"/>
    </row>
    <row r="19" spans="1:16" ht="15" x14ac:dyDescent="0.25">
      <c r="A19" s="6"/>
      <c r="B19" s="7"/>
      <c r="C19" s="62"/>
      <c r="D19" s="62"/>
      <c r="E19" s="62"/>
      <c r="F19" s="62"/>
      <c r="G19" s="62" t="s">
        <v>26</v>
      </c>
      <c r="H19" s="62"/>
      <c r="I19" s="62"/>
      <c r="J19" s="62"/>
      <c r="K19" s="65"/>
      <c r="L19" s="62"/>
      <c r="M19" s="62"/>
      <c r="N19" s="62"/>
      <c r="O19" s="44"/>
      <c r="P19" s="53" t="e">
        <v>#VALUE!</v>
      </c>
    </row>
    <row r="20" spans="1:16" ht="15" x14ac:dyDescent="0.25">
      <c r="A20" s="11" t="s">
        <v>27</v>
      </c>
      <c r="B20" s="12"/>
      <c r="C20" s="26">
        <f>SUM(C7:C19)</f>
        <v>6608</v>
      </c>
      <c r="D20" s="26">
        <f t="shared" ref="D20:N20" si="1">SUM(D7:D19)</f>
        <v>6669</v>
      </c>
      <c r="E20" s="26">
        <f t="shared" si="1"/>
        <v>6510</v>
      </c>
      <c r="F20" s="26">
        <f t="shared" si="1"/>
        <v>5581</v>
      </c>
      <c r="G20" s="26">
        <f t="shared" si="1"/>
        <v>5043</v>
      </c>
      <c r="H20" s="26">
        <f t="shared" si="1"/>
        <v>4859</v>
      </c>
      <c r="I20" s="26">
        <f t="shared" si="1"/>
        <v>4963</v>
      </c>
      <c r="J20" s="26">
        <f t="shared" si="1"/>
        <v>4820</v>
      </c>
      <c r="K20" s="49">
        <f t="shared" si="1"/>
        <v>4621</v>
      </c>
      <c r="L20" s="26">
        <f t="shared" si="1"/>
        <v>4556</v>
      </c>
      <c r="M20" s="26">
        <f t="shared" si="1"/>
        <v>6052</v>
      </c>
      <c r="N20" s="26">
        <f t="shared" si="1"/>
        <v>6563</v>
      </c>
      <c r="O20" s="49">
        <f>SUM(C20:N20)/12</f>
        <v>5570.416666666667</v>
      </c>
      <c r="P20" s="32">
        <v>5850</v>
      </c>
    </row>
    <row r="21" spans="1:16" ht="15" thickBot="1" x14ac:dyDescent="0.25">
      <c r="A21" s="22"/>
      <c r="B21" s="23"/>
      <c r="C21" s="29"/>
      <c r="D21" s="29"/>
      <c r="E21" s="29"/>
      <c r="F21" s="29"/>
      <c r="G21" s="29"/>
      <c r="H21" s="29"/>
      <c r="I21" s="29"/>
      <c r="J21" s="29"/>
      <c r="K21" s="63"/>
      <c r="L21" s="29"/>
      <c r="M21" s="29"/>
      <c r="N21" s="29"/>
      <c r="O21" s="29"/>
      <c r="P21" s="30"/>
    </row>
    <row r="22" spans="1:16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6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6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6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6" x14ac:dyDescent="0.2">
      <c r="A26" s="2" t="s">
        <v>61</v>
      </c>
      <c r="B26" s="3"/>
      <c r="C26" s="3"/>
      <c r="D26" s="3"/>
      <c r="E26" s="3"/>
      <c r="F26" s="3"/>
      <c r="G26" s="3"/>
      <c r="H26" s="3"/>
      <c r="I26" s="3"/>
      <c r="J26" s="4"/>
      <c r="K26" s="4"/>
      <c r="L26" s="4"/>
      <c r="M26" s="4"/>
    </row>
    <row r="27" spans="1:16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6" ht="13.5" thickBo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6" x14ac:dyDescent="0.2">
      <c r="A29" s="6" t="s">
        <v>0</v>
      </c>
      <c r="B29" s="7"/>
      <c r="C29" s="8" t="s">
        <v>1</v>
      </c>
      <c r="D29" s="8" t="s">
        <v>2</v>
      </c>
      <c r="E29" s="8" t="s">
        <v>3</v>
      </c>
      <c r="F29" s="8" t="s">
        <v>4</v>
      </c>
      <c r="G29" s="8" t="s">
        <v>5</v>
      </c>
      <c r="H29" s="8" t="s">
        <v>6</v>
      </c>
      <c r="I29" s="8" t="s">
        <v>7</v>
      </c>
      <c r="J29" s="8" t="s">
        <v>8</v>
      </c>
      <c r="K29" s="8" t="s">
        <v>9</v>
      </c>
      <c r="L29" s="8" t="s">
        <v>10</v>
      </c>
      <c r="M29" s="8" t="s">
        <v>11</v>
      </c>
      <c r="N29" s="8" t="s">
        <v>12</v>
      </c>
      <c r="O29" s="9" t="s">
        <v>13</v>
      </c>
      <c r="P29" s="10"/>
    </row>
    <row r="30" spans="1:16" x14ac:dyDescent="0.2">
      <c r="A30" s="11" t="s">
        <v>14</v>
      </c>
      <c r="B30" s="12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4" t="s">
        <v>32</v>
      </c>
      <c r="P30" s="15"/>
    </row>
    <row r="31" spans="1:16" ht="13.5" thickBot="1" x14ac:dyDescent="0.25">
      <c r="A31" s="22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57" t="s">
        <v>53</v>
      </c>
      <c r="P31" s="21"/>
    </row>
    <row r="32" spans="1:16" ht="15" x14ac:dyDescent="0.25">
      <c r="A32" s="16" t="s">
        <v>15</v>
      </c>
      <c r="B32" s="12"/>
      <c r="C32" s="67">
        <v>23</v>
      </c>
      <c r="D32" s="67">
        <v>21</v>
      </c>
      <c r="E32" s="67">
        <v>21</v>
      </c>
      <c r="F32" s="67">
        <v>17</v>
      </c>
      <c r="G32" s="67">
        <v>18</v>
      </c>
      <c r="H32" s="67">
        <v>18</v>
      </c>
      <c r="I32" s="67">
        <v>14</v>
      </c>
      <c r="J32" s="67">
        <v>17</v>
      </c>
      <c r="K32" s="67">
        <v>16</v>
      </c>
      <c r="L32" s="67">
        <v>15</v>
      </c>
      <c r="M32" s="67">
        <v>19</v>
      </c>
      <c r="N32" s="67">
        <v>22</v>
      </c>
      <c r="O32" s="68">
        <f>SUM(C32:N32)/12</f>
        <v>18.416666666666668</v>
      </c>
      <c r="P32" s="27"/>
    </row>
    <row r="33" spans="1:28" ht="15" x14ac:dyDescent="0.25">
      <c r="A33" s="11" t="s">
        <v>16</v>
      </c>
      <c r="B33" s="12"/>
      <c r="C33" s="67">
        <v>162</v>
      </c>
      <c r="D33" s="67">
        <v>152</v>
      </c>
      <c r="E33" s="67">
        <v>157</v>
      </c>
      <c r="F33" s="67">
        <v>155</v>
      </c>
      <c r="G33" s="67">
        <v>144</v>
      </c>
      <c r="H33" s="67">
        <v>197</v>
      </c>
      <c r="I33" s="67">
        <v>251</v>
      </c>
      <c r="J33" s="67">
        <v>247</v>
      </c>
      <c r="K33" s="67">
        <v>191</v>
      </c>
      <c r="L33" s="67">
        <v>142</v>
      </c>
      <c r="M33" s="67">
        <v>136</v>
      </c>
      <c r="N33" s="67">
        <v>151</v>
      </c>
      <c r="O33" s="68">
        <f t="shared" ref="O33:O42" si="2">SUM(C33:N33)/12</f>
        <v>173.75</v>
      </c>
      <c r="P33" s="27"/>
    </row>
    <row r="34" spans="1:28" ht="15" x14ac:dyDescent="0.25">
      <c r="A34" s="11" t="s">
        <v>17</v>
      </c>
      <c r="B34" s="12"/>
      <c r="C34" s="67">
        <v>105</v>
      </c>
      <c r="D34" s="67">
        <v>103</v>
      </c>
      <c r="E34" s="67">
        <v>110</v>
      </c>
      <c r="F34" s="67">
        <v>89</v>
      </c>
      <c r="G34" s="67">
        <v>95</v>
      </c>
      <c r="H34" s="67">
        <v>96</v>
      </c>
      <c r="I34" s="67">
        <v>102</v>
      </c>
      <c r="J34" s="67">
        <v>100</v>
      </c>
      <c r="K34" s="67">
        <v>93</v>
      </c>
      <c r="L34" s="67">
        <v>92</v>
      </c>
      <c r="M34" s="67">
        <v>99</v>
      </c>
      <c r="N34" s="67">
        <v>99</v>
      </c>
      <c r="O34" s="68">
        <f t="shared" si="2"/>
        <v>98.583333333333329</v>
      </c>
      <c r="P34" s="27"/>
    </row>
    <row r="35" spans="1:28" ht="15" x14ac:dyDescent="0.25">
      <c r="A35" s="11" t="s">
        <v>18</v>
      </c>
      <c r="B35" s="12"/>
      <c r="C35" s="67">
        <v>799</v>
      </c>
      <c r="D35" s="67">
        <v>832</v>
      </c>
      <c r="E35" s="67">
        <v>791</v>
      </c>
      <c r="F35" s="67">
        <v>699</v>
      </c>
      <c r="G35" s="67">
        <v>664</v>
      </c>
      <c r="H35" s="67">
        <v>641</v>
      </c>
      <c r="I35" s="67">
        <v>688</v>
      </c>
      <c r="J35" s="67">
        <v>660</v>
      </c>
      <c r="K35" s="67">
        <v>589</v>
      </c>
      <c r="L35" s="67">
        <v>594</v>
      </c>
      <c r="M35" s="67">
        <v>684</v>
      </c>
      <c r="N35" s="67">
        <v>709</v>
      </c>
      <c r="O35" s="68">
        <f t="shared" si="2"/>
        <v>695.83333333333337</v>
      </c>
      <c r="P35" s="27"/>
    </row>
    <row r="36" spans="1:28" ht="15" x14ac:dyDescent="0.25">
      <c r="A36" s="17" t="s">
        <v>19</v>
      </c>
      <c r="B36" s="12"/>
      <c r="C36" s="67">
        <v>977</v>
      </c>
      <c r="D36" s="67">
        <v>987</v>
      </c>
      <c r="E36" s="67">
        <v>932</v>
      </c>
      <c r="F36" s="67">
        <v>741</v>
      </c>
      <c r="G36" s="67">
        <v>622</v>
      </c>
      <c r="H36" s="67">
        <v>611</v>
      </c>
      <c r="I36" s="67">
        <v>586</v>
      </c>
      <c r="J36" s="67">
        <v>558</v>
      </c>
      <c r="K36" s="67">
        <v>525</v>
      </c>
      <c r="L36" s="67">
        <v>534</v>
      </c>
      <c r="M36" s="67">
        <v>832</v>
      </c>
      <c r="N36" s="67">
        <v>955</v>
      </c>
      <c r="O36" s="68">
        <f t="shared" si="2"/>
        <v>738.33333333333337</v>
      </c>
      <c r="P36" s="27"/>
    </row>
    <row r="37" spans="1:28" ht="15" x14ac:dyDescent="0.25">
      <c r="A37" s="16" t="s">
        <v>20</v>
      </c>
      <c r="B37" s="12"/>
      <c r="C37" s="67">
        <v>5</v>
      </c>
      <c r="D37" s="67">
        <v>4</v>
      </c>
      <c r="E37" s="67">
        <v>3</v>
      </c>
      <c r="F37" s="67">
        <v>3</v>
      </c>
      <c r="G37" s="67">
        <v>1</v>
      </c>
      <c r="H37" s="67">
        <v>2</v>
      </c>
      <c r="I37" s="67">
        <v>3</v>
      </c>
      <c r="J37" s="67">
        <v>3</v>
      </c>
      <c r="K37" s="67">
        <v>2</v>
      </c>
      <c r="L37" s="67">
        <v>2</v>
      </c>
      <c r="M37" s="67">
        <v>2</v>
      </c>
      <c r="N37" s="67">
        <v>2</v>
      </c>
      <c r="O37" s="68">
        <f t="shared" si="2"/>
        <v>2.6666666666666665</v>
      </c>
      <c r="P37" s="27"/>
    </row>
    <row r="38" spans="1:28" ht="15" x14ac:dyDescent="0.25">
      <c r="A38" s="11" t="s">
        <v>21</v>
      </c>
      <c r="B38" s="12"/>
      <c r="C38" s="67">
        <v>37</v>
      </c>
      <c r="D38" s="67">
        <v>39</v>
      </c>
      <c r="E38" s="67">
        <v>37</v>
      </c>
      <c r="F38" s="67">
        <v>26</v>
      </c>
      <c r="G38" s="67">
        <v>22</v>
      </c>
      <c r="H38" s="67">
        <v>21</v>
      </c>
      <c r="I38" s="67">
        <v>21</v>
      </c>
      <c r="J38" s="67">
        <v>23</v>
      </c>
      <c r="K38" s="67">
        <v>26</v>
      </c>
      <c r="L38" s="67">
        <v>22</v>
      </c>
      <c r="M38" s="67">
        <v>33</v>
      </c>
      <c r="N38" s="67">
        <v>30</v>
      </c>
      <c r="O38" s="68">
        <f t="shared" si="2"/>
        <v>28.083333333333332</v>
      </c>
      <c r="P38" s="27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</row>
    <row r="39" spans="1:28" ht="15" x14ac:dyDescent="0.25">
      <c r="A39" s="11" t="s">
        <v>22</v>
      </c>
      <c r="B39" s="12"/>
      <c r="C39" s="67">
        <v>18</v>
      </c>
      <c r="D39" s="67">
        <v>17</v>
      </c>
      <c r="E39" s="67">
        <v>14</v>
      </c>
      <c r="F39" s="67">
        <v>11</v>
      </c>
      <c r="G39" s="67">
        <v>5</v>
      </c>
      <c r="H39" s="67">
        <v>3</v>
      </c>
      <c r="I39" s="67">
        <v>5</v>
      </c>
      <c r="J39" s="67">
        <v>3</v>
      </c>
      <c r="K39" s="67">
        <v>4</v>
      </c>
      <c r="L39" s="67">
        <v>4</v>
      </c>
      <c r="M39" s="67">
        <v>12</v>
      </c>
      <c r="N39" s="67">
        <v>16</v>
      </c>
      <c r="O39" s="68">
        <f t="shared" si="2"/>
        <v>9.3333333333333339</v>
      </c>
      <c r="P39" s="27"/>
    </row>
    <row r="40" spans="1:28" ht="15" x14ac:dyDescent="0.25">
      <c r="A40" s="11" t="s">
        <v>23</v>
      </c>
      <c r="B40" s="12"/>
      <c r="C40" s="67">
        <v>811</v>
      </c>
      <c r="D40" s="67">
        <v>806</v>
      </c>
      <c r="E40" s="67">
        <v>763</v>
      </c>
      <c r="F40" s="67">
        <v>605</v>
      </c>
      <c r="G40" s="67">
        <v>470</v>
      </c>
      <c r="H40" s="67">
        <v>410</v>
      </c>
      <c r="I40" s="67">
        <v>380</v>
      </c>
      <c r="J40" s="67">
        <v>332</v>
      </c>
      <c r="K40" s="67">
        <v>337</v>
      </c>
      <c r="L40" s="67">
        <v>379</v>
      </c>
      <c r="M40" s="67">
        <v>775</v>
      </c>
      <c r="N40" s="67">
        <v>867</v>
      </c>
      <c r="O40" s="68">
        <f t="shared" si="2"/>
        <v>577.91666666666663</v>
      </c>
      <c r="P40" s="27"/>
    </row>
    <row r="41" spans="1:28" ht="15" x14ac:dyDescent="0.25">
      <c r="A41" s="11" t="s">
        <v>24</v>
      </c>
      <c r="B41" s="12"/>
      <c r="C41" s="67">
        <v>0</v>
      </c>
      <c r="D41" s="67">
        <v>0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8">
        <f t="shared" si="2"/>
        <v>0</v>
      </c>
      <c r="P41" s="27"/>
    </row>
    <row r="42" spans="1:28" ht="15" x14ac:dyDescent="0.25">
      <c r="A42" s="11" t="s">
        <v>25</v>
      </c>
      <c r="B42" s="12"/>
      <c r="C42" s="67">
        <v>287</v>
      </c>
      <c r="D42" s="67">
        <v>283</v>
      </c>
      <c r="E42" s="67">
        <v>301</v>
      </c>
      <c r="F42" s="67">
        <v>277</v>
      </c>
      <c r="G42" s="67">
        <v>275</v>
      </c>
      <c r="H42" s="67">
        <v>360</v>
      </c>
      <c r="I42" s="67">
        <v>389</v>
      </c>
      <c r="J42" s="67">
        <v>393</v>
      </c>
      <c r="K42" s="67">
        <v>388</v>
      </c>
      <c r="L42" s="67">
        <v>329</v>
      </c>
      <c r="M42" s="67">
        <v>275</v>
      </c>
      <c r="N42" s="67">
        <v>265</v>
      </c>
      <c r="O42" s="68">
        <f t="shared" si="2"/>
        <v>318.5</v>
      </c>
      <c r="P42" s="27"/>
    </row>
    <row r="43" spans="1:28" ht="15.75" thickBot="1" x14ac:dyDescent="0.3">
      <c r="A43" s="18"/>
      <c r="B43" s="19"/>
      <c r="C43" s="33"/>
      <c r="D43" s="33"/>
      <c r="E43" s="33"/>
      <c r="F43" s="33"/>
      <c r="G43" s="33"/>
      <c r="H43" s="33"/>
      <c r="I43" s="33"/>
      <c r="J43" s="33"/>
      <c r="K43" s="66"/>
      <c r="L43" s="33"/>
      <c r="M43" s="33"/>
      <c r="N43" s="33"/>
      <c r="O43" s="47"/>
      <c r="P43" s="30"/>
    </row>
    <row r="44" spans="1:28" ht="15" x14ac:dyDescent="0.25">
      <c r="A44" s="11"/>
      <c r="B44" s="12"/>
      <c r="C44" s="26"/>
      <c r="D44" s="26"/>
      <c r="E44" s="26"/>
      <c r="F44" s="26"/>
      <c r="G44" s="26" t="s">
        <v>26</v>
      </c>
      <c r="H44" s="26"/>
      <c r="I44" s="26"/>
      <c r="J44" s="26"/>
      <c r="K44" s="49"/>
      <c r="L44" s="26"/>
      <c r="M44" s="26"/>
      <c r="N44" s="26"/>
      <c r="O44" s="44"/>
      <c r="P44" s="27"/>
    </row>
    <row r="45" spans="1:28" ht="15" x14ac:dyDescent="0.25">
      <c r="A45" s="11" t="s">
        <v>27</v>
      </c>
      <c r="B45" s="12"/>
      <c r="C45" s="26">
        <f t="shared" ref="C45:N45" si="3">SUM(C32:C44)</f>
        <v>3224</v>
      </c>
      <c r="D45" s="26">
        <f t="shared" si="3"/>
        <v>3244</v>
      </c>
      <c r="E45" s="26">
        <f t="shared" si="3"/>
        <v>3129</v>
      </c>
      <c r="F45" s="26">
        <f t="shared" si="3"/>
        <v>2623</v>
      </c>
      <c r="G45" s="26">
        <f t="shared" si="3"/>
        <v>2316</v>
      </c>
      <c r="H45" s="26">
        <f t="shared" si="3"/>
        <v>2359</v>
      </c>
      <c r="I45" s="26">
        <f t="shared" si="3"/>
        <v>2439</v>
      </c>
      <c r="J45" s="26">
        <f t="shared" si="3"/>
        <v>2336</v>
      </c>
      <c r="K45" s="49">
        <f t="shared" si="3"/>
        <v>2171</v>
      </c>
      <c r="L45" s="26">
        <f t="shared" si="3"/>
        <v>2113</v>
      </c>
      <c r="M45" s="26">
        <f t="shared" si="3"/>
        <v>2867</v>
      </c>
      <c r="N45" s="26">
        <f t="shared" si="3"/>
        <v>3116</v>
      </c>
      <c r="O45" s="49">
        <f>SUM(C45:N45)/12</f>
        <v>2661.4166666666665</v>
      </c>
      <c r="P45" s="27"/>
    </row>
    <row r="46" spans="1:28" ht="15" thickBot="1" x14ac:dyDescent="0.25">
      <c r="A46" s="22"/>
      <c r="B46" s="23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30"/>
    </row>
    <row r="47" spans="1:28" ht="15" x14ac:dyDescent="0.25">
      <c r="A47" s="17" t="s">
        <v>30</v>
      </c>
      <c r="B47" s="12"/>
      <c r="C47" s="31">
        <f>C45/C20</f>
        <v>0.48789346246973364</v>
      </c>
      <c r="D47" s="31">
        <f t="shared" ref="D47:O47" si="4">D45/D20</f>
        <v>0.48642974958764434</v>
      </c>
      <c r="E47" s="31">
        <f t="shared" si="4"/>
        <v>0.48064516129032259</v>
      </c>
      <c r="F47" s="31">
        <f t="shared" si="4"/>
        <v>0.46998745744490233</v>
      </c>
      <c r="G47" s="31">
        <f t="shared" si="4"/>
        <v>0.4592504461629982</v>
      </c>
      <c r="H47" s="31">
        <f t="shared" si="4"/>
        <v>0.48549084173698293</v>
      </c>
      <c r="I47" s="31">
        <f t="shared" si="4"/>
        <v>0.49143663106991736</v>
      </c>
      <c r="J47" s="31">
        <f t="shared" si="4"/>
        <v>0.48464730290456431</v>
      </c>
      <c r="K47" s="31">
        <f t="shared" si="4"/>
        <v>0.46981172906297336</v>
      </c>
      <c r="L47" s="31">
        <f t="shared" si="4"/>
        <v>0.46378402107111499</v>
      </c>
      <c r="M47" s="31">
        <f t="shared" si="4"/>
        <v>0.4737276933245208</v>
      </c>
      <c r="N47" s="31">
        <f t="shared" si="4"/>
        <v>0.4747828736858144</v>
      </c>
      <c r="O47" s="31">
        <f t="shared" si="4"/>
        <v>0.47777694666766396</v>
      </c>
      <c r="P47" s="27"/>
    </row>
    <row r="48" spans="1:28" ht="13.5" thickBot="1" x14ac:dyDescent="0.25">
      <c r="A48" s="24" t="s">
        <v>31</v>
      </c>
      <c r="B48" s="1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1"/>
    </row>
    <row r="49" spans="1:15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 spans="1:15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1:15" x14ac:dyDescent="0.2">
      <c r="A52" s="38"/>
      <c r="B52" s="39"/>
      <c r="C52" s="39"/>
      <c r="D52" s="39"/>
      <c r="E52" s="40"/>
      <c r="F52" s="39"/>
      <c r="G52" s="39"/>
      <c r="H52" s="39"/>
      <c r="I52" s="39"/>
      <c r="J52" s="4"/>
      <c r="K52" s="4"/>
      <c r="L52" s="4"/>
      <c r="M52" s="4"/>
      <c r="N52" s="4"/>
      <c r="O52" s="4"/>
    </row>
    <row r="53" spans="1:15" x14ac:dyDescent="0.2">
      <c r="A53" s="2"/>
      <c r="B53" s="3"/>
      <c r="C53" s="39"/>
      <c r="D53" s="39"/>
      <c r="E53" s="58"/>
      <c r="F53" s="3"/>
      <c r="G53" s="3"/>
      <c r="H53" s="4"/>
      <c r="I53" s="4"/>
      <c r="J53" s="4"/>
      <c r="K53" s="4"/>
      <c r="L53" s="4"/>
      <c r="M53" s="4"/>
      <c r="N53" s="4"/>
      <c r="O53" s="4"/>
    </row>
    <row r="54" spans="1:15" x14ac:dyDescent="0.2">
      <c r="A54" s="2"/>
      <c r="B54" s="3"/>
      <c r="C54" s="3"/>
      <c r="D54" s="3"/>
      <c r="E54" s="43"/>
      <c r="F54" s="3"/>
      <c r="G54" s="3"/>
      <c r="H54" s="4"/>
      <c r="I54" s="4"/>
      <c r="J54" s="4"/>
      <c r="K54" s="4"/>
      <c r="L54" s="4"/>
      <c r="M54" s="4"/>
      <c r="N54" s="4"/>
      <c r="O54" s="4"/>
    </row>
    <row r="55" spans="1:15" x14ac:dyDescent="0.2">
      <c r="A55" s="50" t="s">
        <v>39</v>
      </c>
      <c r="B55" s="3"/>
      <c r="C55" s="3"/>
      <c r="D55" s="3"/>
      <c r="E55" s="3"/>
      <c r="F55" s="3"/>
      <c r="G55" s="3"/>
      <c r="H55" s="4"/>
      <c r="I55" s="4"/>
      <c r="J55" s="4"/>
      <c r="K55" s="4"/>
      <c r="L55" s="4"/>
      <c r="M55" s="4"/>
      <c r="N55" s="4"/>
      <c r="O55" s="4"/>
    </row>
    <row r="56" spans="1:15" x14ac:dyDescent="0.2">
      <c r="A56" s="3"/>
      <c r="B56" s="3"/>
      <c r="C56" s="3"/>
      <c r="D56" s="3"/>
      <c r="E56" s="3"/>
      <c r="F56" s="3"/>
      <c r="G56" s="3"/>
      <c r="H56" s="4"/>
      <c r="I56" s="4"/>
      <c r="J56" s="4"/>
      <c r="K56" s="4"/>
      <c r="L56" s="4"/>
      <c r="M56" s="4"/>
      <c r="N56" s="4"/>
      <c r="O56" s="4"/>
    </row>
    <row r="57" spans="1:15" x14ac:dyDescent="0.2">
      <c r="A57" s="3"/>
      <c r="B57" s="3"/>
      <c r="C57" s="3"/>
      <c r="D57" s="3"/>
      <c r="E57" s="3"/>
      <c r="F57" s="3"/>
      <c r="G57" s="3"/>
      <c r="H57" s="4"/>
      <c r="I57" s="4"/>
      <c r="J57" s="4"/>
      <c r="K57" s="4"/>
      <c r="L57" s="4"/>
      <c r="M57" s="4"/>
      <c r="N57" s="4"/>
      <c r="O57" s="4"/>
    </row>
    <row r="58" spans="1:15" x14ac:dyDescent="0.2">
      <c r="A58" s="48"/>
      <c r="B58" s="3"/>
      <c r="C58" s="3"/>
      <c r="D58" s="3"/>
      <c r="E58" s="3"/>
      <c r="F58" s="3"/>
      <c r="G58" s="3"/>
      <c r="H58" s="4"/>
      <c r="I58" s="4"/>
      <c r="J58" s="4"/>
      <c r="K58" s="4"/>
      <c r="L58" s="4"/>
      <c r="M58" s="4"/>
      <c r="N58" s="4"/>
      <c r="O58" s="4"/>
    </row>
    <row r="59" spans="1:15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</sheetData>
  <printOptions horizontalCentered="1"/>
  <pageMargins left="0.5" right="0" top="0.98425196850393704" bottom="0.98425196850393704" header="0.98425196850393704" footer="0.98425196850393704"/>
  <pageSetup paperSize="9" scale="83" orientation="portrait" horizontalDpi="4294967292" verticalDpi="18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9"/>
  <sheetViews>
    <sheetView showGridLines="0" zoomScale="75" workbookViewId="0">
      <selection activeCell="L23" sqref="L23"/>
    </sheetView>
  </sheetViews>
  <sheetFormatPr defaultRowHeight="12.75" x14ac:dyDescent="0.2"/>
  <cols>
    <col min="1" max="1" width="22.28515625" customWidth="1"/>
    <col min="2" max="2" width="4" customWidth="1"/>
    <col min="3" max="4" width="6.7109375" customWidth="1"/>
    <col min="5" max="5" width="7.28515625" customWidth="1"/>
    <col min="6" max="12" width="6.7109375" customWidth="1"/>
    <col min="13" max="13" width="7.140625" customWidth="1"/>
    <col min="14" max="14" width="6.7109375" customWidth="1"/>
    <col min="15" max="15" width="8.7109375" customWidth="1"/>
    <col min="16" max="16" width="1.85546875" customWidth="1"/>
  </cols>
  <sheetData>
    <row r="1" spans="1:28" x14ac:dyDescent="0.2">
      <c r="A1" s="2" t="s">
        <v>40</v>
      </c>
      <c r="B1" s="2" t="s">
        <v>57</v>
      </c>
      <c r="C1" s="3"/>
      <c r="D1" s="3"/>
      <c r="E1" s="3"/>
      <c r="F1" s="3"/>
      <c r="G1" s="3"/>
      <c r="H1" s="3"/>
      <c r="I1" s="3"/>
      <c r="J1" s="3"/>
      <c r="K1" s="4"/>
      <c r="L1" s="4"/>
      <c r="M1" s="4"/>
      <c r="N1" s="4"/>
      <c r="O1" s="1"/>
    </row>
    <row r="3" spans="1:28" ht="13.5" thickBot="1" x14ac:dyDescent="0.25">
      <c r="A3" t="s">
        <v>35</v>
      </c>
    </row>
    <row r="4" spans="1:28" x14ac:dyDescent="0.2">
      <c r="A4" s="6" t="s">
        <v>0</v>
      </c>
      <c r="B4" s="7"/>
      <c r="C4" s="8" t="s">
        <v>1</v>
      </c>
      <c r="D4" s="9" t="s">
        <v>2</v>
      </c>
      <c r="E4" s="8" t="s">
        <v>3</v>
      </c>
      <c r="F4" s="9" t="s">
        <v>4</v>
      </c>
      <c r="G4" s="8" t="s">
        <v>5</v>
      </c>
      <c r="H4" s="8" t="s">
        <v>6</v>
      </c>
      <c r="I4" s="8" t="s">
        <v>7</v>
      </c>
      <c r="J4" s="8" t="s">
        <v>8</v>
      </c>
      <c r="K4" s="8" t="s">
        <v>9</v>
      </c>
      <c r="L4" s="9" t="s">
        <v>10</v>
      </c>
      <c r="M4" s="8" t="s">
        <v>11</v>
      </c>
      <c r="N4" s="8" t="s">
        <v>12</v>
      </c>
      <c r="O4" s="9" t="s">
        <v>13</v>
      </c>
      <c r="P4" s="10"/>
    </row>
    <row r="5" spans="1:28" x14ac:dyDescent="0.2">
      <c r="A5" s="11" t="s">
        <v>14</v>
      </c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4" t="s">
        <v>32</v>
      </c>
      <c r="P5" s="15"/>
    </row>
    <row r="6" spans="1:28" ht="13.5" thickBot="1" x14ac:dyDescent="0.25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57" t="s">
        <v>52</v>
      </c>
      <c r="P6" s="21"/>
    </row>
    <row r="7" spans="1:28" ht="14.25" x14ac:dyDescent="0.2">
      <c r="A7" s="16" t="s">
        <v>15</v>
      </c>
      <c r="B7" s="12"/>
      <c r="C7" s="56">
        <v>72</v>
      </c>
      <c r="D7" s="56">
        <v>71</v>
      </c>
      <c r="E7" s="56">
        <v>64</v>
      </c>
      <c r="F7" s="56">
        <v>68</v>
      </c>
      <c r="G7" s="56">
        <v>69</v>
      </c>
      <c r="H7" s="56">
        <v>71</v>
      </c>
      <c r="I7" s="56">
        <v>78</v>
      </c>
      <c r="J7" s="56">
        <v>83</v>
      </c>
      <c r="K7" s="64">
        <v>81</v>
      </c>
      <c r="L7" s="56">
        <v>84</v>
      </c>
      <c r="M7" s="56">
        <v>102</v>
      </c>
      <c r="N7" s="56">
        <v>106</v>
      </c>
      <c r="O7" s="46">
        <f>SUM(C7:N7)/12</f>
        <v>79.083333333333329</v>
      </c>
      <c r="P7" s="53"/>
    </row>
    <row r="8" spans="1:28" ht="14.25" x14ac:dyDescent="0.2">
      <c r="A8" s="11" t="s">
        <v>16</v>
      </c>
      <c r="B8" s="12"/>
      <c r="C8" s="56">
        <v>241</v>
      </c>
      <c r="D8" s="56">
        <v>230</v>
      </c>
      <c r="E8" s="56">
        <v>199</v>
      </c>
      <c r="F8" s="56">
        <v>237</v>
      </c>
      <c r="G8" s="56">
        <v>263</v>
      </c>
      <c r="H8" s="56">
        <v>423</v>
      </c>
      <c r="I8" s="56">
        <v>504</v>
      </c>
      <c r="J8" s="56">
        <v>515</v>
      </c>
      <c r="K8" s="64">
        <v>467</v>
      </c>
      <c r="L8" s="56">
        <v>310</v>
      </c>
      <c r="M8" s="56">
        <v>262</v>
      </c>
      <c r="N8" s="56">
        <v>286</v>
      </c>
      <c r="O8" s="46">
        <f t="shared" ref="O8:O17" si="0">SUM(C8:N8)/12</f>
        <v>328.08333333333331</v>
      </c>
      <c r="P8" s="53"/>
    </row>
    <row r="9" spans="1:28" ht="14.25" x14ac:dyDescent="0.2">
      <c r="A9" s="11" t="s">
        <v>17</v>
      </c>
      <c r="B9" s="12"/>
      <c r="C9" s="56">
        <v>213</v>
      </c>
      <c r="D9" s="56">
        <v>208</v>
      </c>
      <c r="E9" s="56">
        <v>196</v>
      </c>
      <c r="F9" s="56">
        <v>207</v>
      </c>
      <c r="G9" s="56">
        <v>203</v>
      </c>
      <c r="H9" s="56">
        <v>204</v>
      </c>
      <c r="I9" s="56">
        <v>218</v>
      </c>
      <c r="J9" s="56">
        <v>225</v>
      </c>
      <c r="K9" s="64">
        <v>215</v>
      </c>
      <c r="L9" s="56">
        <v>198</v>
      </c>
      <c r="M9" s="56">
        <v>212</v>
      </c>
      <c r="N9" s="56">
        <v>200</v>
      </c>
      <c r="O9" s="46">
        <f t="shared" si="0"/>
        <v>208.25</v>
      </c>
      <c r="P9" s="53"/>
    </row>
    <row r="10" spans="1:28" ht="14.25" x14ac:dyDescent="0.2">
      <c r="A10" s="11" t="s">
        <v>18</v>
      </c>
      <c r="B10" s="12"/>
      <c r="C10" s="56">
        <v>1002</v>
      </c>
      <c r="D10" s="56">
        <v>1034</v>
      </c>
      <c r="E10" s="56">
        <v>1002</v>
      </c>
      <c r="F10" s="56">
        <v>953</v>
      </c>
      <c r="G10" s="56">
        <v>895</v>
      </c>
      <c r="H10" s="56">
        <v>883</v>
      </c>
      <c r="I10" s="56">
        <v>916</v>
      </c>
      <c r="J10" s="56">
        <v>935</v>
      </c>
      <c r="K10" s="64">
        <v>879</v>
      </c>
      <c r="L10" s="56">
        <v>851</v>
      </c>
      <c r="M10" s="56">
        <v>920</v>
      </c>
      <c r="N10" s="56">
        <v>962</v>
      </c>
      <c r="O10" s="46">
        <f t="shared" si="0"/>
        <v>936</v>
      </c>
      <c r="P10" s="53"/>
    </row>
    <row r="11" spans="1:28" ht="15" x14ac:dyDescent="0.25">
      <c r="A11" s="17" t="s">
        <v>19</v>
      </c>
      <c r="B11" s="12"/>
      <c r="C11" s="56">
        <v>1726</v>
      </c>
      <c r="D11" s="56">
        <v>1730</v>
      </c>
      <c r="E11" s="56">
        <v>1557</v>
      </c>
      <c r="F11" s="56">
        <v>1390</v>
      </c>
      <c r="G11" s="56">
        <v>1097</v>
      </c>
      <c r="H11" s="56">
        <v>1059</v>
      </c>
      <c r="I11" s="56">
        <v>960</v>
      </c>
      <c r="J11" s="56">
        <v>928</v>
      </c>
      <c r="K11" s="64">
        <v>893</v>
      </c>
      <c r="L11" s="56">
        <v>936</v>
      </c>
      <c r="M11" s="56">
        <v>1360</v>
      </c>
      <c r="N11" s="56">
        <v>1662</v>
      </c>
      <c r="O11" s="46">
        <f t="shared" si="0"/>
        <v>1274.8333333333333</v>
      </c>
      <c r="P11" s="53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</row>
    <row r="12" spans="1:28" ht="14.25" x14ac:dyDescent="0.2">
      <c r="A12" s="16" t="s">
        <v>20</v>
      </c>
      <c r="B12" s="12"/>
      <c r="C12" s="56">
        <v>32</v>
      </c>
      <c r="D12" s="56">
        <v>32</v>
      </c>
      <c r="E12" s="56">
        <v>24</v>
      </c>
      <c r="F12" s="56">
        <v>25</v>
      </c>
      <c r="G12" s="56">
        <v>21</v>
      </c>
      <c r="H12" s="56">
        <v>22</v>
      </c>
      <c r="I12" s="56">
        <v>21</v>
      </c>
      <c r="J12" s="56">
        <v>20</v>
      </c>
      <c r="K12" s="64">
        <v>19</v>
      </c>
      <c r="L12" s="56">
        <v>24</v>
      </c>
      <c r="M12" s="56">
        <v>36</v>
      </c>
      <c r="N12" s="56">
        <v>40</v>
      </c>
      <c r="O12" s="46">
        <f t="shared" si="0"/>
        <v>26.333333333333332</v>
      </c>
      <c r="P12" s="53"/>
    </row>
    <row r="13" spans="1:28" ht="14.25" x14ac:dyDescent="0.2">
      <c r="A13" s="11" t="s">
        <v>21</v>
      </c>
      <c r="B13" s="12"/>
      <c r="C13" s="56">
        <v>661</v>
      </c>
      <c r="D13" s="56">
        <v>667</v>
      </c>
      <c r="E13" s="56">
        <v>615</v>
      </c>
      <c r="F13" s="56">
        <v>652</v>
      </c>
      <c r="G13" s="56">
        <v>618</v>
      </c>
      <c r="H13" s="56">
        <v>613</v>
      </c>
      <c r="I13" s="56">
        <v>602</v>
      </c>
      <c r="J13" s="56">
        <v>572</v>
      </c>
      <c r="K13" s="64">
        <v>585</v>
      </c>
      <c r="L13" s="56">
        <v>620</v>
      </c>
      <c r="M13" s="56">
        <v>663</v>
      </c>
      <c r="N13" s="56">
        <v>697</v>
      </c>
      <c r="O13" s="46">
        <f t="shared" si="0"/>
        <v>630.41666666666663</v>
      </c>
      <c r="P13" s="53"/>
    </row>
    <row r="14" spans="1:28" ht="14.25" x14ac:dyDescent="0.2">
      <c r="A14" s="11" t="s">
        <v>22</v>
      </c>
      <c r="B14" s="12"/>
      <c r="C14" s="56">
        <v>291</v>
      </c>
      <c r="D14" s="56">
        <v>284</v>
      </c>
      <c r="E14" s="56">
        <v>268</v>
      </c>
      <c r="F14" s="56">
        <v>242</v>
      </c>
      <c r="G14" s="56">
        <v>207</v>
      </c>
      <c r="H14" s="56">
        <v>193</v>
      </c>
      <c r="I14" s="56">
        <v>173</v>
      </c>
      <c r="J14" s="56">
        <v>157</v>
      </c>
      <c r="K14" s="64">
        <v>150</v>
      </c>
      <c r="L14" s="56">
        <v>162</v>
      </c>
      <c r="M14" s="56">
        <v>234</v>
      </c>
      <c r="N14" s="56">
        <v>277</v>
      </c>
      <c r="O14" s="46">
        <f t="shared" si="0"/>
        <v>219.83333333333334</v>
      </c>
      <c r="P14" s="53"/>
    </row>
    <row r="15" spans="1:28" ht="14.25" x14ac:dyDescent="0.2">
      <c r="A15" s="11" t="s">
        <v>23</v>
      </c>
      <c r="B15" s="12"/>
      <c r="C15" s="56">
        <v>1567</v>
      </c>
      <c r="D15" s="56">
        <v>1536</v>
      </c>
      <c r="E15" s="56">
        <v>1409</v>
      </c>
      <c r="F15" s="56">
        <v>1348</v>
      </c>
      <c r="G15" s="56">
        <v>1112</v>
      </c>
      <c r="H15" s="56">
        <v>1060</v>
      </c>
      <c r="I15" s="56">
        <v>933</v>
      </c>
      <c r="J15" s="56">
        <v>858</v>
      </c>
      <c r="K15" s="64">
        <v>847</v>
      </c>
      <c r="L15" s="56">
        <v>883</v>
      </c>
      <c r="M15" s="56">
        <v>1265</v>
      </c>
      <c r="N15" s="56">
        <v>1458</v>
      </c>
      <c r="O15" s="46">
        <f t="shared" si="0"/>
        <v>1189.6666666666667</v>
      </c>
      <c r="P15" s="53"/>
    </row>
    <row r="16" spans="1:28" ht="14.25" x14ac:dyDescent="0.2">
      <c r="A16" s="11" t="s">
        <v>24</v>
      </c>
      <c r="B16" s="12"/>
      <c r="C16" s="56">
        <v>2</v>
      </c>
      <c r="D16" s="56">
        <v>1</v>
      </c>
      <c r="E16" s="56">
        <v>2</v>
      </c>
      <c r="F16" s="56">
        <v>2</v>
      </c>
      <c r="G16" s="56">
        <v>2</v>
      </c>
      <c r="H16" s="56">
        <v>2</v>
      </c>
      <c r="I16" s="56">
        <v>2</v>
      </c>
      <c r="J16" s="56">
        <v>1</v>
      </c>
      <c r="K16" s="64">
        <v>1</v>
      </c>
      <c r="L16" s="56">
        <v>1</v>
      </c>
      <c r="M16" s="56">
        <v>2</v>
      </c>
      <c r="N16" s="56">
        <v>2</v>
      </c>
      <c r="O16" s="46">
        <f t="shared" si="0"/>
        <v>1.6666666666666667</v>
      </c>
      <c r="P16" s="53"/>
    </row>
    <row r="17" spans="1:16" ht="14.25" x14ac:dyDescent="0.2">
      <c r="A17" s="11" t="s">
        <v>25</v>
      </c>
      <c r="B17" s="12"/>
      <c r="C17" s="56">
        <v>615</v>
      </c>
      <c r="D17" s="56">
        <v>613</v>
      </c>
      <c r="E17" s="56">
        <v>590</v>
      </c>
      <c r="F17" s="56">
        <v>576</v>
      </c>
      <c r="G17" s="56">
        <v>621</v>
      </c>
      <c r="H17" s="56">
        <v>617</v>
      </c>
      <c r="I17" s="56">
        <v>677</v>
      </c>
      <c r="J17" s="56">
        <v>650</v>
      </c>
      <c r="K17" s="64">
        <v>623</v>
      </c>
      <c r="L17" s="56">
        <v>600</v>
      </c>
      <c r="M17" s="56">
        <v>590</v>
      </c>
      <c r="N17" s="56">
        <v>543</v>
      </c>
      <c r="O17" s="46">
        <f t="shared" si="0"/>
        <v>609.58333333333337</v>
      </c>
      <c r="P17" s="53"/>
    </row>
    <row r="18" spans="1:16" ht="15.75" thickBot="1" x14ac:dyDescent="0.3">
      <c r="A18" s="11"/>
      <c r="B18" s="12"/>
      <c r="C18" s="46"/>
      <c r="D18" s="46"/>
      <c r="E18" s="46"/>
      <c r="F18" s="46"/>
      <c r="G18" s="46"/>
      <c r="H18" s="46"/>
      <c r="I18" s="46"/>
      <c r="J18" s="46"/>
      <c r="K18" s="46"/>
      <c r="L18" s="26"/>
      <c r="M18" s="46"/>
      <c r="N18" s="46"/>
      <c r="O18" s="46"/>
      <c r="P18" s="54"/>
    </row>
    <row r="19" spans="1:16" ht="15" x14ac:dyDescent="0.25">
      <c r="A19" s="6"/>
      <c r="B19" s="7"/>
      <c r="C19" s="62"/>
      <c r="D19" s="62"/>
      <c r="E19" s="62"/>
      <c r="F19" s="62"/>
      <c r="G19" s="62" t="s">
        <v>26</v>
      </c>
      <c r="H19" s="62"/>
      <c r="I19" s="62"/>
      <c r="J19" s="62"/>
      <c r="K19" s="65"/>
      <c r="L19" s="62"/>
      <c r="M19" s="62"/>
      <c r="N19" s="62"/>
      <c r="O19" s="44"/>
      <c r="P19" s="53" t="e">
        <v>#VALUE!</v>
      </c>
    </row>
    <row r="20" spans="1:16" ht="15" x14ac:dyDescent="0.25">
      <c r="A20" s="11" t="s">
        <v>27</v>
      </c>
      <c r="B20" s="12"/>
      <c r="C20" s="26">
        <f>SUM(C7:C19)</f>
        <v>6422</v>
      </c>
      <c r="D20" s="26">
        <f t="shared" ref="D20:N20" si="1">SUM(D7:D19)</f>
        <v>6406</v>
      </c>
      <c r="E20" s="26">
        <f t="shared" si="1"/>
        <v>5926</v>
      </c>
      <c r="F20" s="26">
        <f t="shared" si="1"/>
        <v>5700</v>
      </c>
      <c r="G20" s="26">
        <f t="shared" si="1"/>
        <v>5108</v>
      </c>
      <c r="H20" s="26">
        <f t="shared" si="1"/>
        <v>5147</v>
      </c>
      <c r="I20" s="26">
        <f t="shared" si="1"/>
        <v>5084</v>
      </c>
      <c r="J20" s="26">
        <f t="shared" si="1"/>
        <v>4944</v>
      </c>
      <c r="K20" s="49">
        <f t="shared" si="1"/>
        <v>4760</v>
      </c>
      <c r="L20" s="26">
        <f t="shared" si="1"/>
        <v>4669</v>
      </c>
      <c r="M20" s="26">
        <f t="shared" si="1"/>
        <v>5646</v>
      </c>
      <c r="N20" s="26">
        <f t="shared" si="1"/>
        <v>6233</v>
      </c>
      <c r="O20" s="49">
        <f>SUM(C20:N20)/12</f>
        <v>5503.75</v>
      </c>
      <c r="P20" s="32">
        <v>5850</v>
      </c>
    </row>
    <row r="21" spans="1:16" ht="15" thickBot="1" x14ac:dyDescent="0.25">
      <c r="A21" s="22"/>
      <c r="B21" s="23"/>
      <c r="C21" s="29"/>
      <c r="D21" s="29"/>
      <c r="E21" s="29"/>
      <c r="F21" s="29"/>
      <c r="G21" s="29"/>
      <c r="H21" s="29"/>
      <c r="I21" s="29"/>
      <c r="J21" s="29"/>
      <c r="K21" s="63"/>
      <c r="L21" s="29"/>
      <c r="M21" s="29"/>
      <c r="N21" s="29"/>
      <c r="O21" s="29"/>
      <c r="P21" s="30"/>
    </row>
    <row r="22" spans="1:16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6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6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6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6" x14ac:dyDescent="0.2">
      <c r="A26" s="2" t="s">
        <v>58</v>
      </c>
      <c r="B26" s="3"/>
      <c r="C26" s="3"/>
      <c r="D26" s="3"/>
      <c r="E26" s="3"/>
      <c r="F26" s="3"/>
      <c r="G26" s="3"/>
      <c r="H26" s="3"/>
      <c r="I26" s="3"/>
      <c r="J26" s="4"/>
      <c r="K26" s="4"/>
      <c r="L26" s="4"/>
      <c r="M26" s="4"/>
    </row>
    <row r="27" spans="1:16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6" ht="13.5" thickBo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6" x14ac:dyDescent="0.2">
      <c r="A29" s="6" t="s">
        <v>0</v>
      </c>
      <c r="B29" s="7"/>
      <c r="C29" s="8" t="s">
        <v>1</v>
      </c>
      <c r="D29" s="8" t="s">
        <v>2</v>
      </c>
      <c r="E29" s="8" t="s">
        <v>3</v>
      </c>
      <c r="F29" s="8" t="s">
        <v>4</v>
      </c>
      <c r="G29" s="8" t="s">
        <v>5</v>
      </c>
      <c r="H29" s="8" t="s">
        <v>6</v>
      </c>
      <c r="I29" s="8" t="s">
        <v>7</v>
      </c>
      <c r="J29" s="8" t="s">
        <v>8</v>
      </c>
      <c r="K29" s="8" t="s">
        <v>9</v>
      </c>
      <c r="L29" s="8" t="s">
        <v>10</v>
      </c>
      <c r="M29" s="8" t="s">
        <v>11</v>
      </c>
      <c r="N29" s="8" t="s">
        <v>12</v>
      </c>
      <c r="O29" s="9" t="s">
        <v>13</v>
      </c>
      <c r="P29" s="10"/>
    </row>
    <row r="30" spans="1:16" x14ac:dyDescent="0.2">
      <c r="A30" s="11" t="s">
        <v>14</v>
      </c>
      <c r="B30" s="12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4" t="s">
        <v>32</v>
      </c>
      <c r="P30" s="15"/>
    </row>
    <row r="31" spans="1:16" ht="13.5" thickBot="1" x14ac:dyDescent="0.25">
      <c r="A31" s="22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57" t="s">
        <v>53</v>
      </c>
      <c r="P31" s="21"/>
    </row>
    <row r="32" spans="1:16" ht="14.25" x14ac:dyDescent="0.2">
      <c r="A32" s="16" t="s">
        <v>15</v>
      </c>
      <c r="B32" s="12"/>
      <c r="C32" s="56">
        <v>15</v>
      </c>
      <c r="D32" s="56">
        <v>14</v>
      </c>
      <c r="E32" s="56">
        <v>16</v>
      </c>
      <c r="F32">
        <v>15</v>
      </c>
      <c r="G32" s="56">
        <v>15</v>
      </c>
      <c r="H32" s="56">
        <v>17</v>
      </c>
      <c r="I32" s="56">
        <v>20</v>
      </c>
      <c r="J32" s="56" t="s">
        <v>26</v>
      </c>
      <c r="K32" s="56">
        <v>17</v>
      </c>
      <c r="L32" s="56">
        <v>16</v>
      </c>
      <c r="M32" s="56">
        <v>19</v>
      </c>
      <c r="N32" s="56">
        <v>20</v>
      </c>
      <c r="O32" s="46">
        <f>SUM(C32:N32)/12</f>
        <v>15.333333333333334</v>
      </c>
      <c r="P32" s="27"/>
    </row>
    <row r="33" spans="1:28" ht="14.25" x14ac:dyDescent="0.2">
      <c r="A33" s="11" t="s">
        <v>16</v>
      </c>
      <c r="B33" s="12"/>
      <c r="C33" s="56">
        <v>140</v>
      </c>
      <c r="D33" s="56">
        <v>137</v>
      </c>
      <c r="E33" s="56">
        <v>119</v>
      </c>
      <c r="F33">
        <v>143</v>
      </c>
      <c r="G33" s="56">
        <v>170</v>
      </c>
      <c r="H33" s="56">
        <v>285</v>
      </c>
      <c r="I33" s="56">
        <v>359</v>
      </c>
      <c r="J33" s="56">
        <v>365</v>
      </c>
      <c r="K33" s="61">
        <v>318</v>
      </c>
      <c r="L33" s="56">
        <v>201</v>
      </c>
      <c r="M33" s="56">
        <v>161</v>
      </c>
      <c r="N33" s="56">
        <v>179</v>
      </c>
      <c r="O33" s="46">
        <f t="shared" ref="O33:O42" si="2">SUM(C33:N33)/12</f>
        <v>214.75</v>
      </c>
      <c r="P33" s="27"/>
    </row>
    <row r="34" spans="1:28" ht="14.25" x14ac:dyDescent="0.2">
      <c r="A34" s="11" t="s">
        <v>17</v>
      </c>
      <c r="B34" s="12"/>
      <c r="C34" s="56">
        <v>110</v>
      </c>
      <c r="D34" s="56">
        <v>115</v>
      </c>
      <c r="E34" s="56">
        <v>112</v>
      </c>
      <c r="F34">
        <v>114</v>
      </c>
      <c r="G34" s="56">
        <v>109</v>
      </c>
      <c r="H34" s="56">
        <v>115</v>
      </c>
      <c r="I34" s="56">
        <v>127</v>
      </c>
      <c r="J34" s="56">
        <v>118</v>
      </c>
      <c r="K34" s="61">
        <v>112</v>
      </c>
      <c r="L34" s="56">
        <v>101</v>
      </c>
      <c r="M34" s="56">
        <v>108</v>
      </c>
      <c r="N34" s="56">
        <v>102</v>
      </c>
      <c r="O34" s="46">
        <f t="shared" si="2"/>
        <v>111.91666666666667</v>
      </c>
      <c r="P34" s="27"/>
    </row>
    <row r="35" spans="1:28" ht="14.25" x14ac:dyDescent="0.2">
      <c r="A35" s="11" t="s">
        <v>18</v>
      </c>
      <c r="B35" s="12"/>
      <c r="C35" s="56">
        <v>782</v>
      </c>
      <c r="D35" s="56">
        <v>807</v>
      </c>
      <c r="E35" s="56">
        <v>785</v>
      </c>
      <c r="F35">
        <v>756</v>
      </c>
      <c r="G35" s="56">
        <v>707</v>
      </c>
      <c r="H35" s="56">
        <v>699</v>
      </c>
      <c r="I35" s="56">
        <v>740</v>
      </c>
      <c r="J35" s="56">
        <v>741</v>
      </c>
      <c r="K35" s="61">
        <v>700</v>
      </c>
      <c r="L35" s="56">
        <v>670</v>
      </c>
      <c r="M35" s="56">
        <v>717</v>
      </c>
      <c r="N35" s="56">
        <v>741</v>
      </c>
      <c r="O35" s="46">
        <f t="shared" si="2"/>
        <v>737.08333333333337</v>
      </c>
      <c r="P35" s="27"/>
    </row>
    <row r="36" spans="1:28" ht="14.25" x14ac:dyDescent="0.2">
      <c r="A36" s="17" t="s">
        <v>19</v>
      </c>
      <c r="B36" s="12"/>
      <c r="C36" s="56">
        <v>1026</v>
      </c>
      <c r="D36" s="56">
        <v>1017</v>
      </c>
      <c r="E36" s="56">
        <v>934</v>
      </c>
      <c r="F36">
        <v>863</v>
      </c>
      <c r="G36" s="56">
        <v>711</v>
      </c>
      <c r="H36" s="56">
        <v>723</v>
      </c>
      <c r="I36" s="56">
        <v>686</v>
      </c>
      <c r="J36" s="56">
        <v>660</v>
      </c>
      <c r="K36" s="61">
        <v>623</v>
      </c>
      <c r="L36" s="56">
        <v>642</v>
      </c>
      <c r="M36" s="56">
        <v>843</v>
      </c>
      <c r="N36" s="56">
        <v>915</v>
      </c>
      <c r="O36" s="46">
        <f t="shared" si="2"/>
        <v>803.58333333333337</v>
      </c>
      <c r="P36" s="27"/>
    </row>
    <row r="37" spans="1:28" ht="14.25" x14ac:dyDescent="0.2">
      <c r="A37" s="16" t="s">
        <v>20</v>
      </c>
      <c r="B37" s="12"/>
      <c r="C37" s="56">
        <v>4</v>
      </c>
      <c r="D37" s="56">
        <v>5</v>
      </c>
      <c r="E37" s="56">
        <v>3</v>
      </c>
      <c r="F37">
        <v>4</v>
      </c>
      <c r="G37" s="56">
        <v>4</v>
      </c>
      <c r="H37" s="56">
        <v>4</v>
      </c>
      <c r="I37" s="56">
        <v>3</v>
      </c>
      <c r="J37" s="56">
        <v>3</v>
      </c>
      <c r="K37" s="61">
        <v>3</v>
      </c>
      <c r="L37" s="56">
        <v>3</v>
      </c>
      <c r="M37" s="56">
        <v>4</v>
      </c>
      <c r="N37" s="56">
        <v>4</v>
      </c>
      <c r="O37" s="46">
        <f t="shared" si="2"/>
        <v>3.6666666666666665</v>
      </c>
      <c r="P37" s="27"/>
    </row>
    <row r="38" spans="1:28" ht="15" x14ac:dyDescent="0.25">
      <c r="A38" s="11" t="s">
        <v>21</v>
      </c>
      <c r="B38" s="12"/>
      <c r="C38" s="56">
        <v>37</v>
      </c>
      <c r="D38" s="56">
        <v>39</v>
      </c>
      <c r="E38" s="56">
        <v>39</v>
      </c>
      <c r="F38">
        <v>39</v>
      </c>
      <c r="G38" s="56">
        <v>28</v>
      </c>
      <c r="H38" s="56">
        <v>24</v>
      </c>
      <c r="I38" s="56">
        <v>23</v>
      </c>
      <c r="J38" s="56">
        <v>25</v>
      </c>
      <c r="K38" s="61">
        <v>28</v>
      </c>
      <c r="L38" s="56">
        <v>29</v>
      </c>
      <c r="M38" s="56">
        <v>32</v>
      </c>
      <c r="N38" s="56">
        <v>38</v>
      </c>
      <c r="O38" s="46">
        <f t="shared" si="2"/>
        <v>31.75</v>
      </c>
      <c r="P38" s="27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</row>
    <row r="39" spans="1:28" ht="14.25" x14ac:dyDescent="0.2">
      <c r="A39" s="11" t="s">
        <v>22</v>
      </c>
      <c r="B39" s="12"/>
      <c r="C39" s="56">
        <v>7</v>
      </c>
      <c r="D39" s="56">
        <v>7</v>
      </c>
      <c r="E39" s="56">
        <v>8</v>
      </c>
      <c r="F39">
        <v>5</v>
      </c>
      <c r="G39" s="56">
        <v>3</v>
      </c>
      <c r="H39" s="56">
        <v>3</v>
      </c>
      <c r="I39" s="56">
        <v>2</v>
      </c>
      <c r="J39" s="56">
        <v>2</v>
      </c>
      <c r="K39" s="61">
        <v>3</v>
      </c>
      <c r="L39" s="56">
        <v>2</v>
      </c>
      <c r="M39" s="56">
        <v>7</v>
      </c>
      <c r="N39" s="56">
        <v>17</v>
      </c>
      <c r="O39" s="46">
        <f t="shared" si="2"/>
        <v>5.5</v>
      </c>
      <c r="P39" s="27"/>
    </row>
    <row r="40" spans="1:28" ht="14.25" x14ac:dyDescent="0.2">
      <c r="A40" s="11" t="s">
        <v>23</v>
      </c>
      <c r="B40" s="12"/>
      <c r="C40" s="56">
        <v>793</v>
      </c>
      <c r="D40" s="56">
        <v>778</v>
      </c>
      <c r="E40" s="56">
        <v>688</v>
      </c>
      <c r="F40">
        <v>608</v>
      </c>
      <c r="G40" s="56">
        <v>466</v>
      </c>
      <c r="H40" s="56">
        <v>449</v>
      </c>
      <c r="I40" s="56">
        <v>381</v>
      </c>
      <c r="J40" s="56">
        <v>353</v>
      </c>
      <c r="K40" s="61">
        <v>349</v>
      </c>
      <c r="L40" s="56">
        <v>389</v>
      </c>
      <c r="M40" s="56">
        <v>660</v>
      </c>
      <c r="N40" s="56">
        <v>753</v>
      </c>
      <c r="O40" s="46">
        <f t="shared" si="2"/>
        <v>555.58333333333337</v>
      </c>
      <c r="P40" s="27"/>
    </row>
    <row r="41" spans="1:28" ht="14.25" x14ac:dyDescent="0.2">
      <c r="A41" s="11" t="s">
        <v>24</v>
      </c>
      <c r="B41" s="12"/>
      <c r="C41" s="56">
        <v>1</v>
      </c>
      <c r="D41" s="56">
        <v>0</v>
      </c>
      <c r="E41" s="56">
        <v>0</v>
      </c>
      <c r="F41">
        <v>0</v>
      </c>
      <c r="G41" s="56">
        <v>0</v>
      </c>
      <c r="H41" s="56">
        <v>0</v>
      </c>
      <c r="I41" s="56">
        <v>0</v>
      </c>
      <c r="J41" s="56">
        <v>0</v>
      </c>
      <c r="K41" s="61">
        <v>0</v>
      </c>
      <c r="L41" s="56">
        <v>0</v>
      </c>
      <c r="M41" s="56">
        <v>0</v>
      </c>
      <c r="N41" s="56">
        <v>0</v>
      </c>
      <c r="O41" s="46">
        <f t="shared" si="2"/>
        <v>8.3333333333333329E-2</v>
      </c>
      <c r="P41" s="27"/>
    </row>
    <row r="42" spans="1:28" ht="14.25" x14ac:dyDescent="0.2">
      <c r="A42" s="11" t="s">
        <v>25</v>
      </c>
      <c r="B42" s="12"/>
      <c r="C42" s="56">
        <v>314</v>
      </c>
      <c r="D42" s="56">
        <v>328</v>
      </c>
      <c r="E42" s="56">
        <v>317</v>
      </c>
      <c r="F42">
        <v>299</v>
      </c>
      <c r="G42" s="56">
        <v>332</v>
      </c>
      <c r="H42" s="56">
        <v>332</v>
      </c>
      <c r="I42" s="56">
        <v>369</v>
      </c>
      <c r="J42" s="56">
        <v>353</v>
      </c>
      <c r="K42" s="61">
        <v>340</v>
      </c>
      <c r="L42" s="56">
        <v>329</v>
      </c>
      <c r="M42" s="56">
        <v>314</v>
      </c>
      <c r="N42" s="56">
        <v>282</v>
      </c>
      <c r="O42" s="46">
        <f t="shared" si="2"/>
        <v>325.75</v>
      </c>
      <c r="P42" s="27"/>
    </row>
    <row r="43" spans="1:28" ht="15.75" thickBot="1" x14ac:dyDescent="0.3">
      <c r="A43" s="18"/>
      <c r="B43" s="19"/>
      <c r="C43" s="33"/>
      <c r="D43" s="33"/>
      <c r="E43" s="33"/>
      <c r="F43" s="33"/>
      <c r="G43" s="33"/>
      <c r="H43" s="33"/>
      <c r="I43" s="33"/>
      <c r="J43" s="33"/>
      <c r="K43" s="66"/>
      <c r="L43" s="33"/>
      <c r="M43" s="33"/>
      <c r="N43" s="33"/>
      <c r="O43" s="47"/>
      <c r="P43" s="30"/>
    </row>
    <row r="44" spans="1:28" ht="15" x14ac:dyDescent="0.25">
      <c r="A44" s="11"/>
      <c r="B44" s="12"/>
      <c r="C44" s="26"/>
      <c r="D44" s="26"/>
      <c r="E44" s="26"/>
      <c r="F44" s="26"/>
      <c r="G44" s="26" t="s">
        <v>26</v>
      </c>
      <c r="H44" s="26"/>
      <c r="I44" s="26"/>
      <c r="J44" s="26"/>
      <c r="K44" s="49"/>
      <c r="L44" s="26"/>
      <c r="M44" s="26"/>
      <c r="N44" s="26"/>
      <c r="O44" s="44"/>
      <c r="P44" s="27"/>
    </row>
    <row r="45" spans="1:28" ht="15" x14ac:dyDescent="0.25">
      <c r="A45" s="11" t="s">
        <v>27</v>
      </c>
      <c r="B45" s="12"/>
      <c r="C45" s="26">
        <f t="shared" ref="C45:N45" si="3">SUM(C32:C44)</f>
        <v>3229</v>
      </c>
      <c r="D45" s="26">
        <f t="shared" si="3"/>
        <v>3247</v>
      </c>
      <c r="E45" s="26">
        <f t="shared" si="3"/>
        <v>3021</v>
      </c>
      <c r="F45" s="26">
        <f t="shared" si="3"/>
        <v>2846</v>
      </c>
      <c r="G45" s="26">
        <f t="shared" si="3"/>
        <v>2545</v>
      </c>
      <c r="H45" s="26">
        <f t="shared" si="3"/>
        <v>2651</v>
      </c>
      <c r="I45" s="26">
        <f t="shared" si="3"/>
        <v>2710</v>
      </c>
      <c r="J45" s="26">
        <f t="shared" si="3"/>
        <v>2620</v>
      </c>
      <c r="K45" s="49">
        <f t="shared" si="3"/>
        <v>2493</v>
      </c>
      <c r="L45" s="26">
        <f t="shared" si="3"/>
        <v>2382</v>
      </c>
      <c r="M45" s="26">
        <f t="shared" si="3"/>
        <v>2865</v>
      </c>
      <c r="N45" s="26">
        <f t="shared" si="3"/>
        <v>3051</v>
      </c>
      <c r="O45" s="49">
        <f>SUM(C45:N45)/12</f>
        <v>2805</v>
      </c>
      <c r="P45" s="27"/>
    </row>
    <row r="46" spans="1:28" ht="15" thickBot="1" x14ac:dyDescent="0.25">
      <c r="A46" s="22"/>
      <c r="B46" s="23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30"/>
    </row>
    <row r="47" spans="1:28" ht="15" x14ac:dyDescent="0.25">
      <c r="A47" s="17" t="s">
        <v>30</v>
      </c>
      <c r="B47" s="12"/>
      <c r="C47" s="31">
        <f>C45/C20</f>
        <v>0.50280286515104333</v>
      </c>
      <c r="D47" s="31">
        <f t="shared" ref="D47:O47" si="4">D45/D20</f>
        <v>0.50686856072432096</v>
      </c>
      <c r="E47" s="31">
        <f t="shared" si="4"/>
        <v>0.50978737765777926</v>
      </c>
      <c r="F47" s="31">
        <f t="shared" si="4"/>
        <v>0.49929824561403507</v>
      </c>
      <c r="G47" s="31">
        <f t="shared" si="4"/>
        <v>0.49823805794831638</v>
      </c>
      <c r="H47" s="31">
        <f t="shared" si="4"/>
        <v>0.51505731494074214</v>
      </c>
      <c r="I47" s="31">
        <f t="shared" si="4"/>
        <v>0.53304484657749807</v>
      </c>
      <c r="J47" s="31">
        <f t="shared" si="4"/>
        <v>0.5299352750809061</v>
      </c>
      <c r="K47" s="31">
        <f t="shared" si="4"/>
        <v>0.52373949579831935</v>
      </c>
      <c r="L47" s="31">
        <f t="shared" si="4"/>
        <v>0.51017348468622836</v>
      </c>
      <c r="M47" s="31">
        <f t="shared" si="4"/>
        <v>0.5074388947927736</v>
      </c>
      <c r="N47" s="31">
        <f t="shared" si="4"/>
        <v>0.48949141665329698</v>
      </c>
      <c r="O47" s="31">
        <f t="shared" si="4"/>
        <v>0.50965250965250963</v>
      </c>
      <c r="P47" s="27"/>
    </row>
    <row r="48" spans="1:28" ht="13.5" thickBot="1" x14ac:dyDescent="0.25">
      <c r="A48" s="24" t="s">
        <v>31</v>
      </c>
      <c r="B48" s="1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1"/>
    </row>
    <row r="49" spans="1:15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 spans="1:15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1:15" x14ac:dyDescent="0.2">
      <c r="A52" s="38"/>
      <c r="B52" s="39"/>
      <c r="C52" s="39"/>
      <c r="D52" s="39"/>
      <c r="E52" s="40"/>
      <c r="F52" s="39"/>
      <c r="G52" s="39"/>
      <c r="H52" s="39"/>
      <c r="I52" s="39"/>
      <c r="J52" s="4"/>
      <c r="K52" s="4"/>
      <c r="L52" s="4"/>
      <c r="M52" s="4"/>
      <c r="N52" s="4"/>
      <c r="O52" s="4"/>
    </row>
    <row r="53" spans="1:15" x14ac:dyDescent="0.2">
      <c r="A53" s="2"/>
      <c r="B53" s="3"/>
      <c r="C53" s="39"/>
      <c r="D53" s="39"/>
      <c r="E53" s="58"/>
      <c r="F53" s="3"/>
      <c r="G53" s="3"/>
      <c r="H53" s="4"/>
      <c r="I53" s="4"/>
      <c r="J53" s="4"/>
      <c r="K53" s="4"/>
      <c r="L53" s="4"/>
      <c r="M53" s="4"/>
      <c r="N53" s="4"/>
      <c r="O53" s="4"/>
    </row>
    <row r="54" spans="1:15" x14ac:dyDescent="0.2">
      <c r="A54" s="2"/>
      <c r="B54" s="3"/>
      <c r="C54" s="3"/>
      <c r="D54" s="3"/>
      <c r="E54" s="43"/>
      <c r="F54" s="3"/>
      <c r="G54" s="3"/>
      <c r="H54" s="4"/>
      <c r="I54" s="4"/>
      <c r="J54" s="4"/>
      <c r="K54" s="4"/>
      <c r="L54" s="4"/>
      <c r="M54" s="4"/>
      <c r="N54" s="4"/>
      <c r="O54" s="4"/>
    </row>
    <row r="55" spans="1:15" x14ac:dyDescent="0.2">
      <c r="A55" s="50" t="s">
        <v>39</v>
      </c>
      <c r="B55" s="3"/>
      <c r="C55" s="3"/>
      <c r="D55" s="3"/>
      <c r="E55" s="3"/>
      <c r="F55" s="3"/>
      <c r="G55" s="3"/>
      <c r="H55" s="4"/>
      <c r="I55" s="4"/>
      <c r="J55" s="4"/>
      <c r="K55" s="4"/>
      <c r="L55" s="4"/>
      <c r="M55" s="4"/>
      <c r="N55" s="4"/>
      <c r="O55" s="4"/>
    </row>
    <row r="56" spans="1:15" x14ac:dyDescent="0.2">
      <c r="A56" s="3"/>
      <c r="B56" s="3"/>
      <c r="C56" s="3"/>
      <c r="D56" s="3"/>
      <c r="E56" s="3"/>
      <c r="F56" s="3"/>
      <c r="G56" s="3"/>
      <c r="H56" s="4"/>
      <c r="I56" s="4"/>
      <c r="J56" s="4"/>
      <c r="K56" s="4"/>
      <c r="L56" s="4"/>
      <c r="M56" s="4"/>
      <c r="N56" s="4"/>
      <c r="O56" s="4"/>
    </row>
    <row r="57" spans="1:15" x14ac:dyDescent="0.2">
      <c r="A57" s="3"/>
      <c r="B57" s="3"/>
      <c r="C57" s="3"/>
      <c r="D57" s="3"/>
      <c r="E57" s="3"/>
      <c r="F57" s="3"/>
      <c r="G57" s="3"/>
      <c r="H57" s="4"/>
      <c r="I57" s="4"/>
      <c r="J57" s="4"/>
      <c r="K57" s="4"/>
      <c r="L57" s="4"/>
      <c r="M57" s="4"/>
      <c r="N57" s="4"/>
      <c r="O57" s="4"/>
    </row>
    <row r="58" spans="1:15" x14ac:dyDescent="0.2">
      <c r="A58" s="48"/>
      <c r="B58" s="3"/>
      <c r="C58" s="3"/>
      <c r="D58" s="3"/>
      <c r="E58" s="3"/>
      <c r="F58" s="3"/>
      <c r="G58" s="3"/>
      <c r="H58" s="4"/>
      <c r="I58" s="4"/>
      <c r="J58" s="4"/>
      <c r="K58" s="4"/>
      <c r="L58" s="4"/>
      <c r="M58" s="4"/>
      <c r="N58" s="4"/>
      <c r="O58" s="4"/>
    </row>
    <row r="59" spans="1:15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</sheetData>
  <printOptions horizontalCentered="1"/>
  <pageMargins left="0.5" right="0" top="0.98425196850393704" bottom="0.98425196850393704" header="0.98425196850393704" footer="0.98425196850393704"/>
  <pageSetup paperSize="9" scale="83" orientation="portrait" horizontalDpi="4294967292" verticalDpi="18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9"/>
  <sheetViews>
    <sheetView showGridLines="0" zoomScale="75" workbookViewId="0">
      <selection activeCell="O7" sqref="O7"/>
    </sheetView>
  </sheetViews>
  <sheetFormatPr defaultRowHeight="12.75" x14ac:dyDescent="0.2"/>
  <cols>
    <col min="1" max="1" width="22.28515625" customWidth="1"/>
    <col min="2" max="2" width="4" customWidth="1"/>
    <col min="3" max="4" width="6.7109375" customWidth="1"/>
    <col min="5" max="5" width="7.28515625" customWidth="1"/>
    <col min="6" max="14" width="6.7109375" customWidth="1"/>
    <col min="15" max="15" width="8.7109375" customWidth="1"/>
    <col min="16" max="16" width="1.85546875" customWidth="1"/>
  </cols>
  <sheetData>
    <row r="1" spans="1:28" x14ac:dyDescent="0.2">
      <c r="A1" s="2" t="s">
        <v>40</v>
      </c>
      <c r="B1" s="2" t="s">
        <v>54</v>
      </c>
      <c r="C1" s="3"/>
      <c r="D1" s="3"/>
      <c r="E1" s="3"/>
      <c r="F1" s="3"/>
      <c r="G1" s="3"/>
      <c r="H1" s="3"/>
      <c r="I1" s="3"/>
      <c r="J1" s="3"/>
      <c r="K1" s="4"/>
      <c r="L1" s="4"/>
      <c r="M1" s="4"/>
      <c r="N1" s="4"/>
      <c r="O1" s="1"/>
    </row>
    <row r="3" spans="1:28" ht="13.5" thickBot="1" x14ac:dyDescent="0.25">
      <c r="A3" t="s">
        <v>35</v>
      </c>
    </row>
    <row r="4" spans="1:28" x14ac:dyDescent="0.2">
      <c r="A4" s="6" t="s">
        <v>0</v>
      </c>
      <c r="B4" s="7"/>
      <c r="C4" s="8" t="s">
        <v>1</v>
      </c>
      <c r="D4" s="9" t="s">
        <v>2</v>
      </c>
      <c r="E4" s="8" t="s">
        <v>3</v>
      </c>
      <c r="F4" s="9" t="s">
        <v>4</v>
      </c>
      <c r="G4" s="8" t="s">
        <v>5</v>
      </c>
      <c r="H4" s="8" t="s">
        <v>6</v>
      </c>
      <c r="I4" s="8" t="s">
        <v>7</v>
      </c>
      <c r="J4" s="8" t="s">
        <v>8</v>
      </c>
      <c r="K4" s="8" t="s">
        <v>9</v>
      </c>
      <c r="L4" s="9" t="s">
        <v>10</v>
      </c>
      <c r="M4" s="8" t="s">
        <v>11</v>
      </c>
      <c r="N4" s="8" t="s">
        <v>12</v>
      </c>
      <c r="O4" s="9" t="s">
        <v>13</v>
      </c>
      <c r="P4" s="10"/>
    </row>
    <row r="5" spans="1:28" x14ac:dyDescent="0.2">
      <c r="A5" s="11" t="s">
        <v>14</v>
      </c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4" t="s">
        <v>32</v>
      </c>
      <c r="P5" s="15"/>
    </row>
    <row r="6" spans="1:28" ht="13.5" thickBot="1" x14ac:dyDescent="0.25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57" t="s">
        <v>52</v>
      </c>
      <c r="P6" s="21"/>
    </row>
    <row r="7" spans="1:28" ht="14.25" x14ac:dyDescent="0.2">
      <c r="A7" s="16" t="s">
        <v>15</v>
      </c>
      <c r="B7" s="12"/>
      <c r="C7" s="56">
        <v>71</v>
      </c>
      <c r="D7" s="56">
        <v>75</v>
      </c>
      <c r="E7" s="56">
        <v>65</v>
      </c>
      <c r="F7" s="56">
        <v>60</v>
      </c>
      <c r="G7" s="56">
        <v>54</v>
      </c>
      <c r="H7" s="56">
        <v>45</v>
      </c>
      <c r="I7" s="56">
        <v>47</v>
      </c>
      <c r="J7" s="56">
        <v>49</v>
      </c>
      <c r="K7">
        <v>54</v>
      </c>
      <c r="L7" s="56">
        <v>52</v>
      </c>
      <c r="M7" s="56">
        <v>53</v>
      </c>
      <c r="N7" s="56">
        <v>61</v>
      </c>
      <c r="O7" s="46">
        <f>SUM(C7:N7)/12</f>
        <v>57.166666666666664</v>
      </c>
      <c r="P7" s="53">
        <v>62</v>
      </c>
    </row>
    <row r="8" spans="1:28" ht="14.25" x14ac:dyDescent="0.2">
      <c r="A8" s="11" t="s">
        <v>16</v>
      </c>
      <c r="B8" s="12"/>
      <c r="C8" s="56">
        <v>186</v>
      </c>
      <c r="D8" s="56">
        <v>158</v>
      </c>
      <c r="E8" s="56">
        <v>182</v>
      </c>
      <c r="F8" s="56">
        <v>246</v>
      </c>
      <c r="G8" s="56">
        <v>232</v>
      </c>
      <c r="H8" s="56">
        <v>340</v>
      </c>
      <c r="I8" s="56">
        <v>420</v>
      </c>
      <c r="J8" s="56">
        <v>392</v>
      </c>
      <c r="K8">
        <v>295</v>
      </c>
      <c r="L8" s="56">
        <v>206</v>
      </c>
      <c r="M8" s="56">
        <v>202</v>
      </c>
      <c r="N8" s="56">
        <v>256</v>
      </c>
      <c r="O8" s="46">
        <f t="shared" ref="O8:O17" si="0">SUM(C8:N8)/12</f>
        <v>259.58333333333331</v>
      </c>
      <c r="P8" s="53">
        <v>222</v>
      </c>
    </row>
    <row r="9" spans="1:28" ht="14.25" x14ac:dyDescent="0.2">
      <c r="A9" s="11" t="s">
        <v>17</v>
      </c>
      <c r="B9" s="12"/>
      <c r="C9" s="56">
        <v>155</v>
      </c>
      <c r="D9" s="56">
        <v>168</v>
      </c>
      <c r="E9" s="56">
        <v>167</v>
      </c>
      <c r="F9" s="56">
        <v>166</v>
      </c>
      <c r="G9" s="56">
        <v>160</v>
      </c>
      <c r="H9" s="56">
        <v>158</v>
      </c>
      <c r="I9" s="56">
        <v>184</v>
      </c>
      <c r="J9" s="56">
        <v>188</v>
      </c>
      <c r="K9">
        <v>171</v>
      </c>
      <c r="L9" s="56">
        <v>179</v>
      </c>
      <c r="M9" s="56">
        <v>188</v>
      </c>
      <c r="N9" s="56">
        <v>182</v>
      </c>
      <c r="O9" s="46">
        <f t="shared" si="0"/>
        <v>172.16666666666666</v>
      </c>
      <c r="P9" s="53">
        <v>182</v>
      </c>
    </row>
    <row r="10" spans="1:28" ht="14.25" x14ac:dyDescent="0.2">
      <c r="A10" s="11" t="s">
        <v>18</v>
      </c>
      <c r="B10" s="12"/>
      <c r="C10" s="56">
        <v>806</v>
      </c>
      <c r="D10" s="56">
        <v>836</v>
      </c>
      <c r="E10" s="56">
        <v>810</v>
      </c>
      <c r="F10" s="56">
        <v>706</v>
      </c>
      <c r="G10" s="56">
        <v>698</v>
      </c>
      <c r="H10" s="56">
        <v>684</v>
      </c>
      <c r="I10" s="56">
        <v>769</v>
      </c>
      <c r="J10" s="56">
        <v>733</v>
      </c>
      <c r="K10">
        <v>727</v>
      </c>
      <c r="L10" s="56">
        <v>721</v>
      </c>
      <c r="M10" s="56">
        <v>873</v>
      </c>
      <c r="N10" s="56">
        <v>898</v>
      </c>
      <c r="O10" s="46">
        <f t="shared" si="0"/>
        <v>771.75</v>
      </c>
      <c r="P10" s="53">
        <v>777</v>
      </c>
    </row>
    <row r="11" spans="1:28" ht="15" x14ac:dyDescent="0.25">
      <c r="A11" s="17" t="s">
        <v>19</v>
      </c>
      <c r="B11" s="12"/>
      <c r="C11" s="56">
        <v>1447</v>
      </c>
      <c r="D11" s="56">
        <v>1452</v>
      </c>
      <c r="E11" s="56">
        <v>1303</v>
      </c>
      <c r="F11" s="56">
        <v>1112</v>
      </c>
      <c r="G11" s="56">
        <v>870</v>
      </c>
      <c r="H11" s="56">
        <v>797</v>
      </c>
      <c r="I11" s="56">
        <v>815</v>
      </c>
      <c r="J11" s="56">
        <v>764</v>
      </c>
      <c r="K11">
        <v>752</v>
      </c>
      <c r="L11" s="56">
        <v>796</v>
      </c>
      <c r="M11" s="56">
        <v>1247</v>
      </c>
      <c r="N11" s="56">
        <v>1545</v>
      </c>
      <c r="O11" s="46">
        <f t="shared" si="0"/>
        <v>1075</v>
      </c>
      <c r="P11" s="53">
        <v>1400</v>
      </c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</row>
    <row r="12" spans="1:28" ht="14.25" x14ac:dyDescent="0.2">
      <c r="A12" s="16" t="s">
        <v>20</v>
      </c>
      <c r="B12" s="12"/>
      <c r="C12" s="56">
        <v>26</v>
      </c>
      <c r="D12" s="56">
        <v>22</v>
      </c>
      <c r="E12" s="56">
        <v>21</v>
      </c>
      <c r="F12" s="56">
        <v>21</v>
      </c>
      <c r="G12" s="56">
        <v>16</v>
      </c>
      <c r="H12" s="56">
        <v>12</v>
      </c>
      <c r="I12" s="56">
        <v>13</v>
      </c>
      <c r="J12" s="56">
        <v>10</v>
      </c>
      <c r="K12">
        <v>11</v>
      </c>
      <c r="L12" s="56">
        <v>10</v>
      </c>
      <c r="M12" s="56">
        <v>23</v>
      </c>
      <c r="N12" s="56">
        <v>30</v>
      </c>
      <c r="O12" s="46">
        <f t="shared" si="0"/>
        <v>17.916666666666668</v>
      </c>
      <c r="P12" s="53">
        <v>23</v>
      </c>
    </row>
    <row r="13" spans="1:28" ht="14.25" x14ac:dyDescent="0.2">
      <c r="A13" s="11" t="s">
        <v>21</v>
      </c>
      <c r="B13" s="12"/>
      <c r="C13" s="56">
        <v>708</v>
      </c>
      <c r="D13" s="56">
        <v>735</v>
      </c>
      <c r="E13" s="56">
        <v>732</v>
      </c>
      <c r="F13" s="56">
        <v>706</v>
      </c>
      <c r="G13" s="56">
        <v>680</v>
      </c>
      <c r="H13" s="56">
        <v>623</v>
      </c>
      <c r="I13" s="56">
        <v>605</v>
      </c>
      <c r="J13" s="56">
        <v>582</v>
      </c>
      <c r="K13">
        <v>590</v>
      </c>
      <c r="L13" s="56">
        <v>583</v>
      </c>
      <c r="M13" s="56">
        <v>588</v>
      </c>
      <c r="N13" s="56">
        <v>631</v>
      </c>
      <c r="O13" s="46">
        <f t="shared" si="0"/>
        <v>646.91666666666663</v>
      </c>
      <c r="P13" s="53">
        <v>887</v>
      </c>
    </row>
    <row r="14" spans="1:28" ht="14.25" x14ac:dyDescent="0.2">
      <c r="A14" s="11" t="s">
        <v>22</v>
      </c>
      <c r="B14" s="12"/>
      <c r="C14" s="56">
        <v>266</v>
      </c>
      <c r="D14" s="56">
        <v>281</v>
      </c>
      <c r="E14" s="56">
        <v>287</v>
      </c>
      <c r="F14" s="56">
        <v>256</v>
      </c>
      <c r="G14" s="56">
        <v>221</v>
      </c>
      <c r="H14" s="56">
        <v>205</v>
      </c>
      <c r="I14" s="56">
        <v>196</v>
      </c>
      <c r="J14" s="56">
        <v>194</v>
      </c>
      <c r="K14">
        <v>190</v>
      </c>
      <c r="L14" s="56">
        <v>196</v>
      </c>
      <c r="M14" s="56">
        <v>233</v>
      </c>
      <c r="N14" s="56">
        <v>269</v>
      </c>
      <c r="O14" s="46">
        <f t="shared" si="0"/>
        <v>232.83333333333334</v>
      </c>
      <c r="P14" s="53">
        <v>238</v>
      </c>
    </row>
    <row r="15" spans="1:28" ht="14.25" x14ac:dyDescent="0.2">
      <c r="A15" s="11" t="s">
        <v>23</v>
      </c>
      <c r="B15" s="12"/>
      <c r="C15" s="56">
        <v>1355</v>
      </c>
      <c r="D15" s="56">
        <v>1350</v>
      </c>
      <c r="E15" s="56">
        <v>1208</v>
      </c>
      <c r="F15" s="56">
        <v>1052</v>
      </c>
      <c r="G15" s="56">
        <v>949</v>
      </c>
      <c r="H15" s="56">
        <v>823</v>
      </c>
      <c r="I15" s="56">
        <v>791</v>
      </c>
      <c r="J15" s="56">
        <v>787</v>
      </c>
      <c r="K15">
        <v>790</v>
      </c>
      <c r="L15" s="56">
        <v>840</v>
      </c>
      <c r="M15" s="56">
        <v>1229</v>
      </c>
      <c r="N15" s="56">
        <v>1419</v>
      </c>
      <c r="O15" s="46">
        <f t="shared" si="0"/>
        <v>1049.4166666666667</v>
      </c>
      <c r="P15" s="53">
        <v>1411</v>
      </c>
    </row>
    <row r="16" spans="1:28" ht="14.25" x14ac:dyDescent="0.2">
      <c r="A16" s="11" t="s">
        <v>24</v>
      </c>
      <c r="B16" s="12"/>
      <c r="C16" s="56">
        <v>3</v>
      </c>
      <c r="D16" s="56">
        <v>3</v>
      </c>
      <c r="E16" s="56">
        <v>3</v>
      </c>
      <c r="F16" s="56">
        <v>3</v>
      </c>
      <c r="G16" s="56">
        <v>2</v>
      </c>
      <c r="H16" s="56">
        <v>1</v>
      </c>
      <c r="I16" s="56">
        <v>1</v>
      </c>
      <c r="J16" s="56">
        <v>2</v>
      </c>
      <c r="K16">
        <v>2</v>
      </c>
      <c r="L16" s="56">
        <v>1</v>
      </c>
      <c r="M16" s="56">
        <v>2</v>
      </c>
      <c r="N16" s="56">
        <v>3</v>
      </c>
      <c r="O16" s="46">
        <f t="shared" si="0"/>
        <v>2.1666666666666665</v>
      </c>
      <c r="P16" s="53">
        <v>4</v>
      </c>
    </row>
    <row r="17" spans="1:16" ht="14.25" x14ac:dyDescent="0.2">
      <c r="A17" s="11" t="s">
        <v>25</v>
      </c>
      <c r="B17" s="12"/>
      <c r="C17" s="56">
        <v>512</v>
      </c>
      <c r="D17" s="56">
        <v>530</v>
      </c>
      <c r="E17" s="56">
        <v>550</v>
      </c>
      <c r="F17" s="56">
        <v>521</v>
      </c>
      <c r="G17" s="56">
        <v>515</v>
      </c>
      <c r="H17" s="56">
        <v>495</v>
      </c>
      <c r="I17" s="56">
        <v>524</v>
      </c>
      <c r="J17" s="56">
        <v>495</v>
      </c>
      <c r="K17">
        <v>502</v>
      </c>
      <c r="L17" s="56">
        <v>527</v>
      </c>
      <c r="M17" s="56">
        <v>562</v>
      </c>
      <c r="N17" s="56">
        <v>515</v>
      </c>
      <c r="O17" s="46">
        <f t="shared" si="0"/>
        <v>520.66666666666663</v>
      </c>
      <c r="P17" s="53">
        <v>646</v>
      </c>
    </row>
    <row r="18" spans="1:16" ht="15.75" thickBot="1" x14ac:dyDescent="0.3">
      <c r="A18" s="11"/>
      <c r="B18" s="12"/>
      <c r="C18" s="46"/>
      <c r="D18" s="46"/>
      <c r="E18" s="46"/>
      <c r="F18" s="46"/>
      <c r="G18" s="46"/>
      <c r="H18" s="46"/>
      <c r="I18" s="46"/>
      <c r="J18" s="46"/>
      <c r="K18" s="46"/>
      <c r="L18" s="26"/>
      <c r="M18" s="46"/>
      <c r="N18" s="46"/>
      <c r="O18" s="46"/>
      <c r="P18" s="54">
        <v>0</v>
      </c>
    </row>
    <row r="19" spans="1:16" ht="15" x14ac:dyDescent="0.25">
      <c r="A19" s="6"/>
      <c r="B19" s="7"/>
      <c r="C19" s="62"/>
      <c r="D19" s="62"/>
      <c r="E19" s="62"/>
      <c r="F19" s="62"/>
      <c r="G19" s="62" t="s">
        <v>26</v>
      </c>
      <c r="H19" s="62"/>
      <c r="I19" s="62"/>
      <c r="J19" s="62"/>
      <c r="K19" s="62"/>
      <c r="L19" s="62"/>
      <c r="M19" s="62"/>
      <c r="N19" s="62"/>
      <c r="O19" s="44"/>
      <c r="P19" s="53" t="e">
        <v>#VALUE!</v>
      </c>
    </row>
    <row r="20" spans="1:16" ht="15" x14ac:dyDescent="0.25">
      <c r="A20" s="11" t="s">
        <v>27</v>
      </c>
      <c r="B20" s="12"/>
      <c r="C20" s="26">
        <f>SUM(C7:C19)</f>
        <v>5535</v>
      </c>
      <c r="D20" s="26">
        <f t="shared" ref="D20:N20" si="1">SUM(D7:D19)</f>
        <v>5610</v>
      </c>
      <c r="E20" s="26">
        <f t="shared" si="1"/>
        <v>5328</v>
      </c>
      <c r="F20" s="26">
        <f t="shared" si="1"/>
        <v>4849</v>
      </c>
      <c r="G20" s="26">
        <f t="shared" si="1"/>
        <v>4397</v>
      </c>
      <c r="H20" s="26">
        <f t="shared" si="1"/>
        <v>4183</v>
      </c>
      <c r="I20" s="26">
        <f t="shared" si="1"/>
        <v>4365</v>
      </c>
      <c r="J20" s="26">
        <f t="shared" si="1"/>
        <v>4196</v>
      </c>
      <c r="K20" s="26">
        <f t="shared" si="1"/>
        <v>4084</v>
      </c>
      <c r="L20" s="26">
        <f t="shared" si="1"/>
        <v>4111</v>
      </c>
      <c r="M20" s="26">
        <f t="shared" si="1"/>
        <v>5200</v>
      </c>
      <c r="N20" s="26">
        <f t="shared" si="1"/>
        <v>5809</v>
      </c>
      <c r="O20" s="49">
        <f>SUM(C20:N20)/12</f>
        <v>4805.583333333333</v>
      </c>
      <c r="P20" s="32">
        <v>5850</v>
      </c>
    </row>
    <row r="21" spans="1:16" ht="15" thickBot="1" x14ac:dyDescent="0.25">
      <c r="A21" s="22"/>
      <c r="B21" s="23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30"/>
    </row>
    <row r="22" spans="1:16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6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6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6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6" x14ac:dyDescent="0.2">
      <c r="A26" s="2" t="s">
        <v>55</v>
      </c>
      <c r="B26" s="3"/>
      <c r="C26" s="3"/>
      <c r="D26" s="3"/>
      <c r="E26" s="3"/>
      <c r="F26" s="3"/>
      <c r="G26" s="3"/>
      <c r="H26" s="3"/>
      <c r="I26" s="3"/>
      <c r="J26" s="4"/>
      <c r="K26" s="4"/>
      <c r="L26" s="4"/>
      <c r="M26" s="4"/>
    </row>
    <row r="27" spans="1:16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6" ht="13.5" thickBo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6" x14ac:dyDescent="0.2">
      <c r="A29" s="6" t="s">
        <v>0</v>
      </c>
      <c r="B29" s="7"/>
      <c r="C29" s="8" t="s">
        <v>1</v>
      </c>
      <c r="D29" s="8" t="s">
        <v>2</v>
      </c>
      <c r="E29" s="8" t="s">
        <v>3</v>
      </c>
      <c r="F29" s="8" t="s">
        <v>4</v>
      </c>
      <c r="G29" s="8" t="s">
        <v>5</v>
      </c>
      <c r="H29" s="8" t="s">
        <v>6</v>
      </c>
      <c r="I29" s="8" t="s">
        <v>7</v>
      </c>
      <c r="J29" s="8" t="s">
        <v>8</v>
      </c>
      <c r="K29" s="8" t="s">
        <v>9</v>
      </c>
      <c r="L29" s="8" t="s">
        <v>10</v>
      </c>
      <c r="M29" s="8" t="s">
        <v>11</v>
      </c>
      <c r="N29" s="8" t="s">
        <v>12</v>
      </c>
      <c r="O29" s="9" t="s">
        <v>13</v>
      </c>
      <c r="P29" s="10"/>
    </row>
    <row r="30" spans="1:16" x14ac:dyDescent="0.2">
      <c r="A30" s="11" t="s">
        <v>14</v>
      </c>
      <c r="B30" s="12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4" t="s">
        <v>32</v>
      </c>
      <c r="P30" s="15"/>
    </row>
    <row r="31" spans="1:16" ht="13.5" thickBot="1" x14ac:dyDescent="0.25">
      <c r="A31" s="22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57" t="s">
        <v>52</v>
      </c>
      <c r="P31" s="21"/>
    </row>
    <row r="32" spans="1:16" ht="14.25" x14ac:dyDescent="0.2">
      <c r="A32" s="16" t="s">
        <v>15</v>
      </c>
      <c r="B32" s="12"/>
      <c r="C32" s="56">
        <v>14</v>
      </c>
      <c r="D32" s="56">
        <v>18</v>
      </c>
      <c r="E32" s="56">
        <v>13</v>
      </c>
      <c r="F32">
        <v>15</v>
      </c>
      <c r="G32" s="56">
        <v>17</v>
      </c>
      <c r="H32" s="56">
        <v>14</v>
      </c>
      <c r="I32" s="56">
        <v>14</v>
      </c>
      <c r="J32" s="56">
        <v>13</v>
      </c>
      <c r="K32" s="56">
        <v>9</v>
      </c>
      <c r="L32" s="56">
        <v>11</v>
      </c>
      <c r="M32" s="56">
        <v>8</v>
      </c>
      <c r="N32" s="56">
        <v>8</v>
      </c>
      <c r="O32" s="46">
        <f>SUM(C32:N32)/12</f>
        <v>12.833333333333334</v>
      </c>
      <c r="P32" s="27"/>
    </row>
    <row r="33" spans="1:28" ht="14.25" x14ac:dyDescent="0.2">
      <c r="A33" s="11" t="s">
        <v>16</v>
      </c>
      <c r="B33" s="12"/>
      <c r="C33" s="56">
        <v>111</v>
      </c>
      <c r="D33" s="56">
        <v>93</v>
      </c>
      <c r="E33" s="56">
        <v>110</v>
      </c>
      <c r="F33">
        <v>159</v>
      </c>
      <c r="G33" s="56">
        <v>143</v>
      </c>
      <c r="H33" s="56">
        <v>220</v>
      </c>
      <c r="I33" s="56">
        <v>293</v>
      </c>
      <c r="J33" s="56">
        <v>270</v>
      </c>
      <c r="K33" s="61">
        <v>189</v>
      </c>
      <c r="L33" s="56">
        <v>122</v>
      </c>
      <c r="M33" s="56">
        <v>113</v>
      </c>
      <c r="N33" s="56">
        <v>157</v>
      </c>
      <c r="O33" s="46">
        <f t="shared" ref="O33:O42" si="2">SUM(C33:N33)/12</f>
        <v>165</v>
      </c>
      <c r="P33" s="27"/>
    </row>
    <row r="34" spans="1:28" ht="14.25" x14ac:dyDescent="0.2">
      <c r="A34" s="11" t="s">
        <v>17</v>
      </c>
      <c r="B34" s="12"/>
      <c r="C34" s="56">
        <v>82</v>
      </c>
      <c r="D34" s="56">
        <v>84</v>
      </c>
      <c r="E34" s="56">
        <v>86</v>
      </c>
      <c r="F34">
        <v>86</v>
      </c>
      <c r="G34" s="56">
        <v>80</v>
      </c>
      <c r="H34" s="56">
        <v>82</v>
      </c>
      <c r="I34" s="56">
        <v>98</v>
      </c>
      <c r="J34" s="56">
        <v>107</v>
      </c>
      <c r="K34" s="61">
        <v>95</v>
      </c>
      <c r="L34" s="56">
        <v>96</v>
      </c>
      <c r="M34" s="56">
        <v>93</v>
      </c>
      <c r="N34" s="56">
        <v>97</v>
      </c>
      <c r="O34" s="46">
        <f t="shared" si="2"/>
        <v>90.5</v>
      </c>
      <c r="P34" s="27"/>
    </row>
    <row r="35" spans="1:28" ht="14.25" x14ac:dyDescent="0.2">
      <c r="A35" s="11" t="s">
        <v>18</v>
      </c>
      <c r="B35" s="12"/>
      <c r="C35" s="56">
        <v>644</v>
      </c>
      <c r="D35" s="56">
        <v>664</v>
      </c>
      <c r="E35" s="56">
        <v>653</v>
      </c>
      <c r="F35">
        <v>565</v>
      </c>
      <c r="G35" s="56">
        <v>552</v>
      </c>
      <c r="H35" s="56">
        <v>547</v>
      </c>
      <c r="I35" s="56">
        <v>618</v>
      </c>
      <c r="J35" s="56">
        <v>592</v>
      </c>
      <c r="K35" s="61">
        <v>579</v>
      </c>
      <c r="L35" s="56">
        <v>573</v>
      </c>
      <c r="M35" s="56">
        <v>684</v>
      </c>
      <c r="N35" s="56">
        <v>702</v>
      </c>
      <c r="O35" s="46">
        <f t="shared" si="2"/>
        <v>614.41666666666663</v>
      </c>
      <c r="P35" s="27"/>
    </row>
    <row r="36" spans="1:28" ht="14.25" x14ac:dyDescent="0.2">
      <c r="A36" s="17" t="s">
        <v>19</v>
      </c>
      <c r="B36" s="12"/>
      <c r="C36" s="56">
        <v>827</v>
      </c>
      <c r="D36" s="56">
        <v>837</v>
      </c>
      <c r="E36" s="56">
        <v>747</v>
      </c>
      <c r="F36">
        <v>660</v>
      </c>
      <c r="G36" s="56">
        <v>582</v>
      </c>
      <c r="H36" s="56">
        <v>578</v>
      </c>
      <c r="I36" s="56">
        <v>587</v>
      </c>
      <c r="J36" s="56">
        <v>550</v>
      </c>
      <c r="K36" s="61">
        <v>536</v>
      </c>
      <c r="L36" s="56">
        <v>556</v>
      </c>
      <c r="M36" s="56">
        <v>794</v>
      </c>
      <c r="N36" s="56">
        <v>894</v>
      </c>
      <c r="O36" s="46">
        <f t="shared" si="2"/>
        <v>679</v>
      </c>
      <c r="P36" s="27"/>
    </row>
    <row r="37" spans="1:28" ht="14.25" x14ac:dyDescent="0.2">
      <c r="A37" s="16" t="s">
        <v>20</v>
      </c>
      <c r="B37" s="12"/>
      <c r="C37" s="56">
        <v>4</v>
      </c>
      <c r="D37" s="56">
        <v>2</v>
      </c>
      <c r="E37" s="56">
        <v>2</v>
      </c>
      <c r="F37">
        <v>2</v>
      </c>
      <c r="G37" s="56">
        <v>2</v>
      </c>
      <c r="H37" s="56">
        <v>2</v>
      </c>
      <c r="I37" s="56">
        <v>2</v>
      </c>
      <c r="J37" s="56">
        <v>2</v>
      </c>
      <c r="K37" s="61">
        <v>1</v>
      </c>
      <c r="L37" s="56">
        <v>1</v>
      </c>
      <c r="M37" s="56">
        <v>3</v>
      </c>
      <c r="N37" s="56">
        <v>4</v>
      </c>
      <c r="O37" s="46">
        <f t="shared" si="2"/>
        <v>2.25</v>
      </c>
      <c r="P37" s="27"/>
    </row>
    <row r="38" spans="1:28" ht="15" x14ac:dyDescent="0.25">
      <c r="A38" s="11" t="s">
        <v>21</v>
      </c>
      <c r="B38" s="12"/>
      <c r="C38" s="56">
        <v>26</v>
      </c>
      <c r="D38" s="56">
        <v>26</v>
      </c>
      <c r="E38" s="56">
        <v>30</v>
      </c>
      <c r="F38">
        <v>28</v>
      </c>
      <c r="G38" s="56">
        <v>28</v>
      </c>
      <c r="H38" s="56">
        <v>24</v>
      </c>
      <c r="I38" s="56">
        <v>22</v>
      </c>
      <c r="J38" s="56">
        <v>25</v>
      </c>
      <c r="K38" s="61">
        <v>26</v>
      </c>
      <c r="L38" s="56">
        <v>28</v>
      </c>
      <c r="M38" s="56">
        <v>32</v>
      </c>
      <c r="N38" s="56">
        <v>36</v>
      </c>
      <c r="O38" s="46">
        <f t="shared" si="2"/>
        <v>27.583333333333332</v>
      </c>
      <c r="P38" s="27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</row>
    <row r="39" spans="1:28" ht="14.25" x14ac:dyDescent="0.2">
      <c r="A39" s="11" t="s">
        <v>22</v>
      </c>
      <c r="B39" s="12"/>
      <c r="C39" s="56">
        <v>8</v>
      </c>
      <c r="D39" s="56">
        <v>8</v>
      </c>
      <c r="E39" s="56">
        <v>9</v>
      </c>
      <c r="F39">
        <v>7</v>
      </c>
      <c r="G39" s="56">
        <v>5</v>
      </c>
      <c r="H39" s="56">
        <v>7</v>
      </c>
      <c r="I39" s="56">
        <v>5</v>
      </c>
      <c r="J39" s="56">
        <v>5</v>
      </c>
      <c r="K39" s="61">
        <v>3</v>
      </c>
      <c r="L39" s="56">
        <v>3</v>
      </c>
      <c r="M39" s="56">
        <v>4</v>
      </c>
      <c r="N39" s="56">
        <v>6</v>
      </c>
      <c r="O39" s="46">
        <f t="shared" si="2"/>
        <v>5.833333333333333</v>
      </c>
      <c r="P39" s="27"/>
    </row>
    <row r="40" spans="1:28" ht="14.25" x14ac:dyDescent="0.2">
      <c r="A40" s="11" t="s">
        <v>23</v>
      </c>
      <c r="B40" s="12"/>
      <c r="C40" s="56">
        <v>657</v>
      </c>
      <c r="D40" s="56">
        <v>632</v>
      </c>
      <c r="E40" s="56">
        <v>569</v>
      </c>
      <c r="F40">
        <v>459</v>
      </c>
      <c r="G40" s="56">
        <v>398</v>
      </c>
      <c r="H40" s="56">
        <v>345</v>
      </c>
      <c r="I40" s="56">
        <v>322</v>
      </c>
      <c r="J40" s="56">
        <v>320</v>
      </c>
      <c r="K40" s="61">
        <v>317</v>
      </c>
      <c r="L40" s="56">
        <v>342</v>
      </c>
      <c r="M40" s="56">
        <v>622</v>
      </c>
      <c r="N40" s="56">
        <v>717</v>
      </c>
      <c r="O40" s="46">
        <f t="shared" si="2"/>
        <v>475</v>
      </c>
      <c r="P40" s="27"/>
    </row>
    <row r="41" spans="1:28" ht="14.25" x14ac:dyDescent="0.2">
      <c r="A41" s="11" t="s">
        <v>24</v>
      </c>
      <c r="B41" s="12"/>
      <c r="C41" s="56">
        <v>0</v>
      </c>
      <c r="D41" s="56">
        <v>0</v>
      </c>
      <c r="E41" s="56">
        <v>0</v>
      </c>
      <c r="F41">
        <v>0</v>
      </c>
      <c r="G41" s="56">
        <v>0</v>
      </c>
      <c r="H41" s="56">
        <v>0</v>
      </c>
      <c r="I41" s="56">
        <v>0</v>
      </c>
      <c r="J41" s="56">
        <v>1</v>
      </c>
      <c r="K41" s="61">
        <v>0</v>
      </c>
      <c r="L41" s="56">
        <v>0</v>
      </c>
      <c r="M41" s="56">
        <v>1</v>
      </c>
      <c r="N41" s="56">
        <v>1</v>
      </c>
      <c r="O41" s="46">
        <f t="shared" si="2"/>
        <v>0.25</v>
      </c>
      <c r="P41" s="27"/>
    </row>
    <row r="42" spans="1:28" ht="14.25" x14ac:dyDescent="0.2">
      <c r="A42" s="11" t="s">
        <v>25</v>
      </c>
      <c r="B42" s="12"/>
      <c r="C42" s="56">
        <v>265</v>
      </c>
      <c r="D42" s="56">
        <v>269</v>
      </c>
      <c r="E42" s="56">
        <v>274</v>
      </c>
      <c r="F42">
        <v>261</v>
      </c>
      <c r="G42" s="56">
        <v>265</v>
      </c>
      <c r="H42" s="56">
        <v>260</v>
      </c>
      <c r="I42" s="56">
        <v>276</v>
      </c>
      <c r="J42" s="56">
        <v>250</v>
      </c>
      <c r="K42" s="61">
        <v>258</v>
      </c>
      <c r="L42" s="56">
        <v>272</v>
      </c>
      <c r="M42" s="56">
        <v>290</v>
      </c>
      <c r="N42" s="56">
        <v>268</v>
      </c>
      <c r="O42" s="46">
        <f t="shared" si="2"/>
        <v>267.33333333333331</v>
      </c>
      <c r="P42" s="27"/>
    </row>
    <row r="43" spans="1:28" ht="15.75" thickBot="1" x14ac:dyDescent="0.3">
      <c r="A43" s="18"/>
      <c r="B43" s="19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47"/>
      <c r="P43" s="30"/>
    </row>
    <row r="44" spans="1:28" ht="15" x14ac:dyDescent="0.25">
      <c r="A44" s="11"/>
      <c r="B44" s="12"/>
      <c r="C44" s="26"/>
      <c r="D44" s="26"/>
      <c r="E44" s="26"/>
      <c r="F44" s="26"/>
      <c r="G44" s="26" t="s">
        <v>26</v>
      </c>
      <c r="H44" s="26"/>
      <c r="I44" s="26"/>
      <c r="J44" s="26"/>
      <c r="K44" s="26"/>
      <c r="L44" s="26"/>
      <c r="M44" s="26"/>
      <c r="N44" s="26"/>
      <c r="O44" s="44"/>
      <c r="P44" s="27"/>
    </row>
    <row r="45" spans="1:28" ht="15" x14ac:dyDescent="0.25">
      <c r="A45" s="11" t="s">
        <v>27</v>
      </c>
      <c r="B45" s="12"/>
      <c r="C45" s="26">
        <f t="shared" ref="C45:N45" si="3">SUM(C32:C44)</f>
        <v>2638</v>
      </c>
      <c r="D45" s="26">
        <f t="shared" si="3"/>
        <v>2633</v>
      </c>
      <c r="E45" s="26">
        <f t="shared" si="3"/>
        <v>2493</v>
      </c>
      <c r="F45" s="26">
        <f t="shared" si="3"/>
        <v>2242</v>
      </c>
      <c r="G45" s="26">
        <f t="shared" si="3"/>
        <v>2072</v>
      </c>
      <c r="H45" s="26">
        <f t="shared" si="3"/>
        <v>2079</v>
      </c>
      <c r="I45" s="26">
        <f t="shared" si="3"/>
        <v>2237</v>
      </c>
      <c r="J45" s="26">
        <f t="shared" si="3"/>
        <v>2135</v>
      </c>
      <c r="K45" s="26">
        <f t="shared" si="3"/>
        <v>2013</v>
      </c>
      <c r="L45" s="26">
        <f t="shared" si="3"/>
        <v>2004</v>
      </c>
      <c r="M45" s="26">
        <f t="shared" si="3"/>
        <v>2644</v>
      </c>
      <c r="N45" s="26">
        <f t="shared" si="3"/>
        <v>2890</v>
      </c>
      <c r="O45" s="49">
        <f>SUM(C45:N45)/12</f>
        <v>2340</v>
      </c>
      <c r="P45" s="27"/>
    </row>
    <row r="46" spans="1:28" ht="15" thickBot="1" x14ac:dyDescent="0.25">
      <c r="A46" s="22"/>
      <c r="B46" s="23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30"/>
    </row>
    <row r="47" spans="1:28" ht="15" x14ac:dyDescent="0.25">
      <c r="A47" s="17" t="s">
        <v>30</v>
      </c>
      <c r="B47" s="12"/>
      <c r="C47" s="31">
        <f>C45/C20</f>
        <v>0.4766034327009937</v>
      </c>
      <c r="D47" s="31">
        <f t="shared" ref="D47:O47" si="4">D45/D20</f>
        <v>0.46934046345811054</v>
      </c>
      <c r="E47" s="31">
        <f t="shared" si="4"/>
        <v>0.46790540540540543</v>
      </c>
      <c r="F47" s="31">
        <f t="shared" si="4"/>
        <v>0.46236337389152404</v>
      </c>
      <c r="G47" s="31">
        <f t="shared" si="4"/>
        <v>0.47123038435296793</v>
      </c>
      <c r="H47" s="31">
        <f t="shared" si="4"/>
        <v>0.49701171408080325</v>
      </c>
      <c r="I47" s="31">
        <f t="shared" si="4"/>
        <v>0.51248568155784646</v>
      </c>
      <c r="J47" s="31">
        <f t="shared" si="4"/>
        <v>0.5088179218303146</v>
      </c>
      <c r="K47" s="31">
        <f t="shared" si="4"/>
        <v>0.49289911851126345</v>
      </c>
      <c r="L47" s="31">
        <f t="shared" si="4"/>
        <v>0.48747263439552418</v>
      </c>
      <c r="M47" s="31">
        <f t="shared" si="4"/>
        <v>0.50846153846153841</v>
      </c>
      <c r="N47" s="31">
        <f t="shared" si="4"/>
        <v>0.49750387330005164</v>
      </c>
      <c r="O47" s="31">
        <f t="shared" si="4"/>
        <v>0.48693360153987553</v>
      </c>
      <c r="P47" s="27"/>
    </row>
    <row r="48" spans="1:28" ht="13.5" thickBot="1" x14ac:dyDescent="0.25">
      <c r="A48" s="24" t="s">
        <v>31</v>
      </c>
      <c r="B48" s="1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1"/>
    </row>
    <row r="49" spans="1:15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 spans="1:15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1:15" x14ac:dyDescent="0.2">
      <c r="A52" s="38"/>
      <c r="B52" s="39"/>
      <c r="C52" s="39"/>
      <c r="D52" s="39"/>
      <c r="E52" s="40"/>
      <c r="F52" s="39"/>
      <c r="G52" s="39"/>
      <c r="H52" s="39"/>
      <c r="I52" s="39"/>
      <c r="J52" s="4"/>
      <c r="K52" s="4"/>
      <c r="L52" s="4"/>
      <c r="M52" s="4"/>
      <c r="N52" s="4"/>
      <c r="O52" s="4"/>
    </row>
    <row r="53" spans="1:15" x14ac:dyDescent="0.2">
      <c r="A53" s="2"/>
      <c r="B53" s="3"/>
      <c r="C53" s="39"/>
      <c r="D53" s="39"/>
      <c r="E53" s="58"/>
      <c r="F53" s="3"/>
      <c r="G53" s="3"/>
      <c r="H53" s="4"/>
      <c r="I53" s="4"/>
      <c r="J53" s="4"/>
      <c r="K53" s="4"/>
      <c r="L53" s="4"/>
      <c r="M53" s="4"/>
      <c r="N53" s="4"/>
      <c r="O53" s="4"/>
    </row>
    <row r="54" spans="1:15" x14ac:dyDescent="0.2">
      <c r="A54" s="2"/>
      <c r="B54" s="3"/>
      <c r="C54" s="3"/>
      <c r="D54" s="3"/>
      <c r="E54" s="43"/>
      <c r="F54" s="3"/>
      <c r="G54" s="3"/>
      <c r="H54" s="4"/>
      <c r="I54" s="4"/>
      <c r="J54" s="4"/>
      <c r="K54" s="4"/>
      <c r="L54" s="4"/>
      <c r="M54" s="4"/>
      <c r="N54" s="4"/>
      <c r="O54" s="4"/>
    </row>
    <row r="55" spans="1:15" x14ac:dyDescent="0.2">
      <c r="A55" s="50" t="s">
        <v>39</v>
      </c>
      <c r="B55" s="3"/>
      <c r="C55" s="3"/>
      <c r="D55" s="3"/>
      <c r="E55" s="3"/>
      <c r="F55" s="3"/>
      <c r="G55" s="3"/>
      <c r="H55" s="4"/>
      <c r="I55" s="4"/>
      <c r="J55" s="4"/>
      <c r="K55" s="4"/>
      <c r="L55" s="4"/>
      <c r="M55" s="4"/>
      <c r="N55" s="4"/>
      <c r="O55" s="4"/>
    </row>
    <row r="56" spans="1:15" x14ac:dyDescent="0.2">
      <c r="A56" s="3"/>
      <c r="B56" s="3"/>
      <c r="C56" s="3"/>
      <c r="D56" s="3"/>
      <c r="E56" s="3"/>
      <c r="F56" s="3"/>
      <c r="G56" s="3"/>
      <c r="H56" s="4"/>
      <c r="I56" s="4"/>
      <c r="J56" s="4"/>
      <c r="K56" s="4"/>
      <c r="L56" s="4"/>
      <c r="M56" s="4"/>
      <c r="N56" s="4"/>
      <c r="O56" s="4"/>
    </row>
    <row r="57" spans="1:15" x14ac:dyDescent="0.2">
      <c r="A57" s="3"/>
      <c r="B57" s="3"/>
      <c r="C57" s="3"/>
      <c r="D57" s="3"/>
      <c r="E57" s="3"/>
      <c r="F57" s="3"/>
      <c r="G57" s="3"/>
      <c r="H57" s="4"/>
      <c r="I57" s="4"/>
      <c r="J57" s="4"/>
      <c r="K57" s="4"/>
      <c r="L57" s="4"/>
      <c r="M57" s="4"/>
      <c r="N57" s="4"/>
      <c r="O57" s="4"/>
    </row>
    <row r="58" spans="1:15" x14ac:dyDescent="0.2">
      <c r="A58" s="48" t="s">
        <v>56</v>
      </c>
      <c r="B58" s="3"/>
      <c r="C58" s="3"/>
      <c r="D58" s="3"/>
      <c r="E58" s="3"/>
      <c r="F58" s="3"/>
      <c r="G58" s="3"/>
      <c r="H58" s="4"/>
      <c r="I58" s="4"/>
      <c r="J58" s="4"/>
      <c r="K58" s="4"/>
      <c r="L58" s="4"/>
      <c r="M58" s="4"/>
      <c r="N58" s="4"/>
      <c r="O58" s="4"/>
    </row>
    <row r="59" spans="1:15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</sheetData>
  <phoneticPr fontId="0" type="noConversion"/>
  <printOptions horizontalCentered="1"/>
  <pageMargins left="0.5" right="0" top="0.98425196850393704" bottom="0.98425196850393704" header="0.98425196850393704" footer="0.98425196850393704"/>
  <pageSetup paperSize="9" scale="83" orientation="portrait" horizontalDpi="4294967292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9"/>
  <sheetViews>
    <sheetView showGridLines="0" zoomScale="75" workbookViewId="0">
      <selection activeCell="M7" sqref="M7:M17"/>
    </sheetView>
  </sheetViews>
  <sheetFormatPr defaultRowHeight="12.75" x14ac:dyDescent="0.2"/>
  <cols>
    <col min="1" max="1" width="22.28515625" customWidth="1"/>
    <col min="2" max="2" width="4" customWidth="1"/>
    <col min="3" max="4" width="6.7109375" customWidth="1"/>
    <col min="5" max="5" width="7.28515625" customWidth="1"/>
    <col min="6" max="14" width="6.7109375" customWidth="1"/>
    <col min="15" max="15" width="8.7109375" customWidth="1"/>
    <col min="16" max="16" width="1.85546875" customWidth="1"/>
  </cols>
  <sheetData>
    <row r="1" spans="1:28" x14ac:dyDescent="0.2">
      <c r="A1" s="2" t="s">
        <v>40</v>
      </c>
      <c r="B1" s="2" t="s">
        <v>50</v>
      </c>
      <c r="C1" s="3"/>
      <c r="D1" s="3"/>
      <c r="E1" s="3"/>
      <c r="F1" s="3"/>
      <c r="G1" s="3"/>
      <c r="H1" s="3"/>
      <c r="I1" s="3"/>
      <c r="J1" s="3"/>
      <c r="K1" s="4"/>
      <c r="L1" s="4"/>
      <c r="M1" s="4"/>
      <c r="N1" s="4"/>
      <c r="O1" s="1"/>
    </row>
    <row r="3" spans="1:28" ht="13.5" thickBot="1" x14ac:dyDescent="0.25">
      <c r="A3" t="s">
        <v>35</v>
      </c>
    </row>
    <row r="4" spans="1:28" x14ac:dyDescent="0.2">
      <c r="A4" s="6" t="s">
        <v>0</v>
      </c>
      <c r="B4" s="7"/>
      <c r="C4" s="8" t="s">
        <v>1</v>
      </c>
      <c r="D4" s="9" t="s">
        <v>2</v>
      </c>
      <c r="E4" s="8" t="s">
        <v>3</v>
      </c>
      <c r="F4" s="9" t="s">
        <v>4</v>
      </c>
      <c r="G4" s="8" t="s">
        <v>5</v>
      </c>
      <c r="H4" s="8" t="s">
        <v>6</v>
      </c>
      <c r="I4" s="8" t="s">
        <v>7</v>
      </c>
      <c r="J4" s="8" t="s">
        <v>8</v>
      </c>
      <c r="K4" s="8" t="s">
        <v>9</v>
      </c>
      <c r="L4" s="9" t="s">
        <v>10</v>
      </c>
      <c r="M4" s="8" t="s">
        <v>11</v>
      </c>
      <c r="N4" s="8" t="s">
        <v>12</v>
      </c>
      <c r="O4" s="9" t="s">
        <v>13</v>
      </c>
      <c r="P4" s="10"/>
    </row>
    <row r="5" spans="1:28" x14ac:dyDescent="0.2">
      <c r="A5" s="11" t="s">
        <v>14</v>
      </c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4" t="s">
        <v>32</v>
      </c>
      <c r="P5" s="15"/>
    </row>
    <row r="6" spans="1:28" ht="13.5" thickBot="1" x14ac:dyDescent="0.25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57" t="s">
        <v>53</v>
      </c>
      <c r="P6" s="21"/>
    </row>
    <row r="7" spans="1:28" ht="14.25" x14ac:dyDescent="0.2">
      <c r="A7" s="16" t="s">
        <v>15</v>
      </c>
      <c r="B7" s="12"/>
      <c r="C7" s="56">
        <v>45</v>
      </c>
      <c r="D7" s="46">
        <v>47</v>
      </c>
      <c r="E7" s="46">
        <v>49</v>
      </c>
      <c r="F7" s="46">
        <v>43</v>
      </c>
      <c r="G7" s="56">
        <v>40</v>
      </c>
      <c r="H7" s="46">
        <v>42</v>
      </c>
      <c r="I7" s="46">
        <v>40</v>
      </c>
      <c r="J7" s="56">
        <v>48</v>
      </c>
      <c r="K7" s="56">
        <v>47</v>
      </c>
      <c r="L7" s="56">
        <v>55</v>
      </c>
      <c r="M7" s="56">
        <v>58</v>
      </c>
      <c r="N7" s="56">
        <v>64</v>
      </c>
      <c r="O7" s="46">
        <f>SUM(C7:N7)/12</f>
        <v>48.166666666666664</v>
      </c>
      <c r="P7" s="53">
        <v>62</v>
      </c>
    </row>
    <row r="8" spans="1:28" ht="14.25" x14ac:dyDescent="0.2">
      <c r="A8" s="11" t="s">
        <v>16</v>
      </c>
      <c r="B8" s="12"/>
      <c r="C8" s="56">
        <v>131</v>
      </c>
      <c r="D8" s="46">
        <v>140</v>
      </c>
      <c r="E8" s="46">
        <v>148</v>
      </c>
      <c r="F8" s="46">
        <v>219</v>
      </c>
      <c r="G8" s="46">
        <v>170</v>
      </c>
      <c r="H8" s="46">
        <v>285</v>
      </c>
      <c r="I8" s="46">
        <v>329</v>
      </c>
      <c r="J8" s="56">
        <v>332</v>
      </c>
      <c r="K8" s="56">
        <v>214</v>
      </c>
      <c r="L8" s="56">
        <v>163</v>
      </c>
      <c r="M8" s="56">
        <v>156</v>
      </c>
      <c r="N8" s="56">
        <v>208</v>
      </c>
      <c r="O8" s="46">
        <f t="shared" ref="O8:O20" si="0">SUM(C8:N8)/12</f>
        <v>207.91666666666666</v>
      </c>
      <c r="P8" s="53">
        <v>222</v>
      </c>
    </row>
    <row r="9" spans="1:28" ht="14.25" x14ac:dyDescent="0.2">
      <c r="A9" s="11" t="s">
        <v>17</v>
      </c>
      <c r="B9" s="12"/>
      <c r="C9" s="56">
        <v>133</v>
      </c>
      <c r="D9" s="46">
        <v>135</v>
      </c>
      <c r="E9" s="46">
        <v>136</v>
      </c>
      <c r="F9" s="46">
        <v>139</v>
      </c>
      <c r="G9" s="46">
        <v>137</v>
      </c>
      <c r="H9" s="46">
        <v>127</v>
      </c>
      <c r="I9" s="46">
        <v>146</v>
      </c>
      <c r="J9" s="56">
        <v>155</v>
      </c>
      <c r="K9" s="56">
        <v>129</v>
      </c>
      <c r="L9" s="56">
        <v>125</v>
      </c>
      <c r="M9" s="56">
        <v>131</v>
      </c>
      <c r="N9" s="56">
        <v>126</v>
      </c>
      <c r="O9" s="46">
        <f t="shared" si="0"/>
        <v>134.91666666666666</v>
      </c>
      <c r="P9" s="53">
        <v>182</v>
      </c>
    </row>
    <row r="10" spans="1:28" ht="14.25" x14ac:dyDescent="0.2">
      <c r="A10" s="11" t="s">
        <v>18</v>
      </c>
      <c r="B10" s="12"/>
      <c r="C10" s="56">
        <v>579</v>
      </c>
      <c r="D10" s="46">
        <v>602</v>
      </c>
      <c r="E10" s="46">
        <v>581</v>
      </c>
      <c r="F10" s="46">
        <v>566</v>
      </c>
      <c r="G10" s="46">
        <v>547</v>
      </c>
      <c r="H10" s="46">
        <v>544</v>
      </c>
      <c r="I10" s="46">
        <v>540</v>
      </c>
      <c r="J10" s="56">
        <v>573</v>
      </c>
      <c r="K10" s="56">
        <v>554</v>
      </c>
      <c r="L10" s="56">
        <v>550</v>
      </c>
      <c r="M10" s="56">
        <v>638</v>
      </c>
      <c r="N10" s="56">
        <v>657</v>
      </c>
      <c r="O10" s="46">
        <f t="shared" si="0"/>
        <v>577.58333333333337</v>
      </c>
      <c r="P10" s="53">
        <v>777</v>
      </c>
    </row>
    <row r="11" spans="1:28" ht="15" x14ac:dyDescent="0.25">
      <c r="A11" s="17" t="s">
        <v>19</v>
      </c>
      <c r="B11" s="12"/>
      <c r="C11" s="56">
        <v>1142</v>
      </c>
      <c r="D11" s="46">
        <v>1164</v>
      </c>
      <c r="E11" s="46">
        <v>1077</v>
      </c>
      <c r="F11" s="46">
        <v>890</v>
      </c>
      <c r="G11" s="46">
        <v>781</v>
      </c>
      <c r="H11" s="46">
        <v>711</v>
      </c>
      <c r="I11" s="46">
        <v>675</v>
      </c>
      <c r="J11" s="56">
        <v>661</v>
      </c>
      <c r="K11" s="56">
        <v>656</v>
      </c>
      <c r="L11" s="56">
        <v>710</v>
      </c>
      <c r="M11" s="56">
        <v>1095</v>
      </c>
      <c r="N11" s="56">
        <v>1238</v>
      </c>
      <c r="O11" s="46">
        <f t="shared" si="0"/>
        <v>900</v>
      </c>
      <c r="P11" s="53">
        <v>1400</v>
      </c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</row>
    <row r="12" spans="1:28" ht="14.25" x14ac:dyDescent="0.2">
      <c r="A12" s="16" t="s">
        <v>20</v>
      </c>
      <c r="B12" s="12"/>
      <c r="C12" s="56">
        <v>17</v>
      </c>
      <c r="D12" s="46">
        <v>16</v>
      </c>
      <c r="E12" s="46">
        <v>18</v>
      </c>
      <c r="F12" s="46">
        <v>17</v>
      </c>
      <c r="G12" s="46">
        <v>15</v>
      </c>
      <c r="H12" s="46">
        <v>13</v>
      </c>
      <c r="I12" s="46">
        <v>11</v>
      </c>
      <c r="J12" s="56">
        <v>10</v>
      </c>
      <c r="K12" s="56">
        <v>9</v>
      </c>
      <c r="L12" s="56">
        <v>9</v>
      </c>
      <c r="M12" s="56">
        <v>23</v>
      </c>
      <c r="N12" s="56">
        <v>21</v>
      </c>
      <c r="O12" s="46">
        <f t="shared" si="0"/>
        <v>14.916666666666666</v>
      </c>
      <c r="P12" s="53">
        <v>23</v>
      </c>
    </row>
    <row r="13" spans="1:28" ht="14.25" x14ac:dyDescent="0.2">
      <c r="A13" s="11" t="s">
        <v>21</v>
      </c>
      <c r="B13" s="12"/>
      <c r="C13" s="56">
        <v>639</v>
      </c>
      <c r="D13" s="46">
        <v>672</v>
      </c>
      <c r="E13" s="46">
        <v>666</v>
      </c>
      <c r="F13" s="46">
        <v>662</v>
      </c>
      <c r="G13" s="46">
        <v>651</v>
      </c>
      <c r="H13" s="46">
        <v>619</v>
      </c>
      <c r="I13" s="46">
        <v>593</v>
      </c>
      <c r="J13" s="56">
        <v>570</v>
      </c>
      <c r="K13" s="56">
        <v>608</v>
      </c>
      <c r="L13" s="56">
        <v>601</v>
      </c>
      <c r="M13" s="56">
        <v>650</v>
      </c>
      <c r="N13" s="56">
        <v>644</v>
      </c>
      <c r="O13" s="46">
        <f t="shared" si="0"/>
        <v>631.25</v>
      </c>
      <c r="P13" s="53">
        <v>887</v>
      </c>
    </row>
    <row r="14" spans="1:28" ht="14.25" x14ac:dyDescent="0.2">
      <c r="A14" s="11" t="s">
        <v>22</v>
      </c>
      <c r="B14" s="12"/>
      <c r="C14" s="56">
        <v>185</v>
      </c>
      <c r="D14" s="46">
        <v>189</v>
      </c>
      <c r="E14" s="46">
        <v>184</v>
      </c>
      <c r="F14" s="46">
        <v>162</v>
      </c>
      <c r="G14" s="46">
        <v>129</v>
      </c>
      <c r="H14" s="46">
        <v>129</v>
      </c>
      <c r="I14" s="46">
        <v>119</v>
      </c>
      <c r="J14" s="56">
        <v>119</v>
      </c>
      <c r="K14" s="56">
        <v>136</v>
      </c>
      <c r="L14" s="56">
        <v>140</v>
      </c>
      <c r="M14" s="56">
        <v>197</v>
      </c>
      <c r="N14" s="56">
        <v>225</v>
      </c>
      <c r="O14" s="46">
        <f t="shared" si="0"/>
        <v>159.5</v>
      </c>
      <c r="P14" s="53">
        <v>238</v>
      </c>
    </row>
    <row r="15" spans="1:28" ht="14.25" x14ac:dyDescent="0.2">
      <c r="A15" s="11" t="s">
        <v>23</v>
      </c>
      <c r="B15" s="12"/>
      <c r="C15" s="56">
        <v>1110</v>
      </c>
      <c r="D15" s="46">
        <v>1169</v>
      </c>
      <c r="E15" s="46">
        <v>1056</v>
      </c>
      <c r="F15" s="46">
        <v>939</v>
      </c>
      <c r="G15" s="46">
        <v>841</v>
      </c>
      <c r="H15" s="46">
        <v>787</v>
      </c>
      <c r="I15" s="46">
        <v>723</v>
      </c>
      <c r="J15" s="56">
        <v>703</v>
      </c>
      <c r="K15" s="56">
        <v>713</v>
      </c>
      <c r="L15" s="56">
        <v>798</v>
      </c>
      <c r="M15" s="56">
        <v>1097</v>
      </c>
      <c r="N15" s="56">
        <v>1172</v>
      </c>
      <c r="O15" s="46">
        <f t="shared" si="0"/>
        <v>925.66666666666663</v>
      </c>
      <c r="P15" s="53">
        <v>1411</v>
      </c>
    </row>
    <row r="16" spans="1:28" ht="14.25" x14ac:dyDescent="0.2">
      <c r="A16" s="11" t="s">
        <v>24</v>
      </c>
      <c r="B16" s="12"/>
      <c r="C16" s="46">
        <v>2</v>
      </c>
      <c r="D16" s="46">
        <v>3</v>
      </c>
      <c r="E16" s="46">
        <v>2</v>
      </c>
      <c r="F16" s="46">
        <v>3</v>
      </c>
      <c r="G16" s="46">
        <v>2</v>
      </c>
      <c r="H16" s="46">
        <v>1</v>
      </c>
      <c r="I16" s="46">
        <v>0</v>
      </c>
      <c r="J16" s="56">
        <v>1</v>
      </c>
      <c r="K16" s="56">
        <v>1</v>
      </c>
      <c r="L16" s="56">
        <v>2</v>
      </c>
      <c r="M16" s="56">
        <v>3</v>
      </c>
      <c r="N16" s="56">
        <v>3</v>
      </c>
      <c r="O16" s="46">
        <f t="shared" si="0"/>
        <v>1.9166666666666667</v>
      </c>
      <c r="P16" s="53">
        <v>4</v>
      </c>
    </row>
    <row r="17" spans="1:16" ht="14.25" x14ac:dyDescent="0.2">
      <c r="A17" s="11" t="s">
        <v>25</v>
      </c>
      <c r="B17" s="12"/>
      <c r="C17" s="46">
        <v>424</v>
      </c>
      <c r="D17" s="46">
        <v>478</v>
      </c>
      <c r="E17" s="46">
        <v>486</v>
      </c>
      <c r="F17" s="46">
        <v>501</v>
      </c>
      <c r="G17" s="46">
        <v>448</v>
      </c>
      <c r="H17" s="46">
        <v>417</v>
      </c>
      <c r="I17" s="46">
        <v>432</v>
      </c>
      <c r="J17" s="56">
        <v>439</v>
      </c>
      <c r="K17" s="56">
        <v>448</v>
      </c>
      <c r="L17" s="56">
        <v>476</v>
      </c>
      <c r="M17" s="56">
        <v>497</v>
      </c>
      <c r="N17" s="56">
        <v>457</v>
      </c>
      <c r="O17" s="46">
        <f t="shared" si="0"/>
        <v>458.58333333333331</v>
      </c>
      <c r="P17" s="53">
        <v>646</v>
      </c>
    </row>
    <row r="18" spans="1:16" ht="15.75" thickBot="1" x14ac:dyDescent="0.3">
      <c r="A18" s="18"/>
      <c r="B18" s="19"/>
      <c r="C18" s="47"/>
      <c r="D18" s="47"/>
      <c r="E18" s="47"/>
      <c r="F18" s="47"/>
      <c r="G18" s="47"/>
      <c r="H18" s="47"/>
      <c r="I18" s="47"/>
      <c r="J18" s="47"/>
      <c r="K18" s="47"/>
      <c r="L18" s="33"/>
      <c r="M18" s="47"/>
      <c r="N18" s="47"/>
      <c r="O18" s="47"/>
      <c r="P18" s="54">
        <v>0</v>
      </c>
    </row>
    <row r="19" spans="1:16" ht="15" x14ac:dyDescent="0.25">
      <c r="A19" s="11"/>
      <c r="B19" s="12"/>
      <c r="C19" s="26"/>
      <c r="D19" s="26"/>
      <c r="E19" s="26"/>
      <c r="F19" s="26"/>
      <c r="G19" s="26" t="s">
        <v>26</v>
      </c>
      <c r="H19" s="26"/>
      <c r="I19" s="26"/>
      <c r="J19" s="26"/>
      <c r="K19" s="26"/>
      <c r="L19" s="26"/>
      <c r="M19" s="26"/>
      <c r="N19" s="26"/>
      <c r="O19" s="46"/>
      <c r="P19" s="53" t="e">
        <v>#VALUE!</v>
      </c>
    </row>
    <row r="20" spans="1:16" ht="15" x14ac:dyDescent="0.25">
      <c r="A20" s="11" t="s">
        <v>27</v>
      </c>
      <c r="B20" s="12"/>
      <c r="C20" s="26">
        <f>SUM(C7:C19)</f>
        <v>4407</v>
      </c>
      <c r="D20" s="26">
        <f t="shared" ref="D20:N20" si="1">SUM(D7:D19)</f>
        <v>4615</v>
      </c>
      <c r="E20" s="26">
        <f t="shared" si="1"/>
        <v>4403</v>
      </c>
      <c r="F20" s="26">
        <f t="shared" si="1"/>
        <v>4141</v>
      </c>
      <c r="G20" s="26">
        <f t="shared" si="1"/>
        <v>3761</v>
      </c>
      <c r="H20" s="26">
        <f t="shared" si="1"/>
        <v>3675</v>
      </c>
      <c r="I20" s="26">
        <f t="shared" si="1"/>
        <v>3608</v>
      </c>
      <c r="J20" s="26">
        <f t="shared" si="1"/>
        <v>3611</v>
      </c>
      <c r="K20" s="26">
        <f t="shared" si="1"/>
        <v>3515</v>
      </c>
      <c r="L20" s="26">
        <f t="shared" si="1"/>
        <v>3629</v>
      </c>
      <c r="M20" s="26">
        <f t="shared" si="1"/>
        <v>4545</v>
      </c>
      <c r="N20" s="26">
        <f t="shared" si="1"/>
        <v>4815</v>
      </c>
      <c r="O20" s="49">
        <f t="shared" si="0"/>
        <v>4060.4166666666665</v>
      </c>
      <c r="P20" s="32">
        <v>5850</v>
      </c>
    </row>
    <row r="21" spans="1:16" ht="15" thickBot="1" x14ac:dyDescent="0.25">
      <c r="A21" s="22"/>
      <c r="B21" s="23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30"/>
    </row>
    <row r="22" spans="1:16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6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6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6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6" x14ac:dyDescent="0.2">
      <c r="A26" s="2" t="s">
        <v>51</v>
      </c>
      <c r="B26" s="3"/>
      <c r="C26" s="3"/>
      <c r="D26" s="3"/>
      <c r="E26" s="3"/>
      <c r="F26" s="3"/>
      <c r="G26" s="3"/>
      <c r="H26" s="3"/>
      <c r="I26" s="3"/>
      <c r="J26" s="4"/>
      <c r="K26" s="4"/>
      <c r="L26" s="4"/>
      <c r="M26" s="4"/>
    </row>
    <row r="27" spans="1:16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6" ht="13.5" thickBo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6" x14ac:dyDescent="0.2">
      <c r="A29" s="6" t="s">
        <v>0</v>
      </c>
      <c r="B29" s="7"/>
      <c r="C29" s="8" t="s">
        <v>1</v>
      </c>
      <c r="D29" s="8" t="s">
        <v>2</v>
      </c>
      <c r="E29" s="8" t="s">
        <v>3</v>
      </c>
      <c r="F29" s="8" t="s">
        <v>4</v>
      </c>
      <c r="G29" s="8" t="s">
        <v>5</v>
      </c>
      <c r="H29" s="8" t="s">
        <v>6</v>
      </c>
      <c r="I29" s="8" t="s">
        <v>7</v>
      </c>
      <c r="J29" s="8" t="s">
        <v>8</v>
      </c>
      <c r="K29" s="8" t="s">
        <v>9</v>
      </c>
      <c r="L29" s="8" t="s">
        <v>10</v>
      </c>
      <c r="M29" s="8" t="s">
        <v>11</v>
      </c>
      <c r="N29" s="8" t="s">
        <v>12</v>
      </c>
      <c r="O29" s="9" t="s">
        <v>13</v>
      </c>
      <c r="P29" s="10"/>
    </row>
    <row r="30" spans="1:16" x14ac:dyDescent="0.2">
      <c r="A30" s="11" t="s">
        <v>14</v>
      </c>
      <c r="B30" s="12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4" t="s">
        <v>32</v>
      </c>
      <c r="P30" s="15"/>
    </row>
    <row r="31" spans="1:16" ht="13.5" thickBot="1" x14ac:dyDescent="0.25">
      <c r="A31" s="22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57" t="s">
        <v>52</v>
      </c>
      <c r="P31" s="21"/>
    </row>
    <row r="32" spans="1:16" ht="14.25" x14ac:dyDescent="0.2">
      <c r="A32" s="16" t="s">
        <v>15</v>
      </c>
      <c r="B32" s="12"/>
      <c r="C32" s="56">
        <v>10</v>
      </c>
      <c r="D32" s="46">
        <v>11</v>
      </c>
      <c r="E32" s="46">
        <v>10</v>
      </c>
      <c r="F32" s="46">
        <v>10</v>
      </c>
      <c r="G32" s="46">
        <v>8</v>
      </c>
      <c r="H32" s="46">
        <v>10</v>
      </c>
      <c r="I32" s="46">
        <v>9</v>
      </c>
      <c r="J32" s="56">
        <v>10</v>
      </c>
      <c r="K32" s="56">
        <v>8</v>
      </c>
      <c r="L32" s="56">
        <v>11</v>
      </c>
      <c r="M32" s="56">
        <v>11</v>
      </c>
      <c r="N32" s="56">
        <v>9</v>
      </c>
      <c r="O32" s="46">
        <f>SUM(C32:N32)/12</f>
        <v>9.75</v>
      </c>
      <c r="P32" s="27"/>
    </row>
    <row r="33" spans="1:28" ht="14.25" x14ac:dyDescent="0.2">
      <c r="A33" s="11" t="s">
        <v>16</v>
      </c>
      <c r="B33" s="12"/>
      <c r="C33" s="56">
        <v>74</v>
      </c>
      <c r="D33" s="46">
        <v>73</v>
      </c>
      <c r="E33" s="46">
        <v>84</v>
      </c>
      <c r="F33" s="46">
        <v>133</v>
      </c>
      <c r="G33" s="46">
        <v>100</v>
      </c>
      <c r="H33" s="46">
        <v>178</v>
      </c>
      <c r="I33" s="46">
        <v>216</v>
      </c>
      <c r="J33" s="56">
        <v>226</v>
      </c>
      <c r="K33" s="61">
        <v>133</v>
      </c>
      <c r="L33" s="56">
        <v>94</v>
      </c>
      <c r="M33" s="56">
        <v>85</v>
      </c>
      <c r="N33" s="56">
        <v>127</v>
      </c>
      <c r="O33" s="46">
        <f t="shared" ref="O33:O45" si="2">SUM(C33:N33)/12</f>
        <v>126.91666666666667</v>
      </c>
      <c r="P33" s="27"/>
    </row>
    <row r="34" spans="1:28" ht="14.25" x14ac:dyDescent="0.2">
      <c r="A34" s="11" t="s">
        <v>17</v>
      </c>
      <c r="B34" s="12"/>
      <c r="C34" s="56">
        <v>72</v>
      </c>
      <c r="D34" s="46">
        <v>71</v>
      </c>
      <c r="E34" s="46">
        <v>63</v>
      </c>
      <c r="F34" s="46">
        <v>67</v>
      </c>
      <c r="G34" s="46">
        <v>64</v>
      </c>
      <c r="H34" s="46">
        <v>64</v>
      </c>
      <c r="I34" s="46">
        <v>79</v>
      </c>
      <c r="J34" s="56">
        <v>82</v>
      </c>
      <c r="K34" s="61">
        <v>71</v>
      </c>
      <c r="L34" s="56">
        <v>69</v>
      </c>
      <c r="M34" s="56">
        <v>74</v>
      </c>
      <c r="N34" s="56">
        <v>66</v>
      </c>
      <c r="O34" s="46">
        <f t="shared" si="2"/>
        <v>70.166666666666671</v>
      </c>
      <c r="P34" s="27"/>
    </row>
    <row r="35" spans="1:28" ht="14.25" x14ac:dyDescent="0.2">
      <c r="A35" s="11" t="s">
        <v>18</v>
      </c>
      <c r="B35" s="12"/>
      <c r="C35" s="56">
        <v>475</v>
      </c>
      <c r="D35" s="46">
        <v>487</v>
      </c>
      <c r="E35" s="46">
        <v>467</v>
      </c>
      <c r="F35" s="46">
        <v>463</v>
      </c>
      <c r="G35" s="46">
        <v>449</v>
      </c>
      <c r="H35" s="46">
        <v>447</v>
      </c>
      <c r="I35" s="46">
        <v>445</v>
      </c>
      <c r="J35" s="56">
        <v>471</v>
      </c>
      <c r="K35" s="61">
        <v>452</v>
      </c>
      <c r="L35" s="56">
        <v>452</v>
      </c>
      <c r="M35" s="56">
        <v>516</v>
      </c>
      <c r="N35" s="56">
        <v>532</v>
      </c>
      <c r="O35" s="46">
        <f t="shared" si="2"/>
        <v>471.33333333333331</v>
      </c>
      <c r="P35" s="27"/>
    </row>
    <row r="36" spans="1:28" ht="14.25" x14ac:dyDescent="0.2">
      <c r="A36" s="17" t="s">
        <v>19</v>
      </c>
      <c r="B36" s="12"/>
      <c r="C36" s="56">
        <v>681</v>
      </c>
      <c r="D36" s="46">
        <v>691</v>
      </c>
      <c r="E36" s="46">
        <v>655</v>
      </c>
      <c r="F36" s="46">
        <v>581</v>
      </c>
      <c r="G36" s="46">
        <v>521</v>
      </c>
      <c r="H36" s="46">
        <v>503</v>
      </c>
      <c r="I36" s="46">
        <v>490</v>
      </c>
      <c r="J36" s="56">
        <v>486</v>
      </c>
      <c r="K36" s="61">
        <v>468</v>
      </c>
      <c r="L36" s="56">
        <v>504</v>
      </c>
      <c r="M36" s="56">
        <v>694</v>
      </c>
      <c r="N36" s="56">
        <v>690</v>
      </c>
      <c r="O36" s="46">
        <f t="shared" si="2"/>
        <v>580.33333333333337</v>
      </c>
      <c r="P36" s="27"/>
    </row>
    <row r="37" spans="1:28" ht="14.25" x14ac:dyDescent="0.2">
      <c r="A37" s="16" t="s">
        <v>20</v>
      </c>
      <c r="B37" s="12"/>
      <c r="C37" s="56">
        <v>3</v>
      </c>
      <c r="D37" s="46">
        <v>3</v>
      </c>
      <c r="E37" s="46">
        <v>4</v>
      </c>
      <c r="F37" s="46">
        <v>4</v>
      </c>
      <c r="G37" s="46">
        <v>4</v>
      </c>
      <c r="H37" s="46">
        <v>4</v>
      </c>
      <c r="I37" s="46">
        <v>3</v>
      </c>
      <c r="J37" s="56">
        <v>2</v>
      </c>
      <c r="K37" s="61">
        <v>2</v>
      </c>
      <c r="L37" s="56">
        <v>2</v>
      </c>
      <c r="M37" s="56">
        <v>2</v>
      </c>
      <c r="N37" s="56">
        <v>3</v>
      </c>
      <c r="O37" s="46">
        <f t="shared" si="2"/>
        <v>3</v>
      </c>
      <c r="P37" s="27"/>
    </row>
    <row r="38" spans="1:28" ht="15" x14ac:dyDescent="0.25">
      <c r="A38" s="11" t="s">
        <v>21</v>
      </c>
      <c r="B38" s="12"/>
      <c r="C38" s="56">
        <v>19</v>
      </c>
      <c r="D38" s="46">
        <v>26</v>
      </c>
      <c r="E38" s="46">
        <v>24</v>
      </c>
      <c r="F38" s="46">
        <v>23</v>
      </c>
      <c r="G38" s="46">
        <v>23</v>
      </c>
      <c r="H38" s="46">
        <v>24</v>
      </c>
      <c r="I38" s="46">
        <v>19</v>
      </c>
      <c r="J38" s="56">
        <v>20</v>
      </c>
      <c r="K38" s="61">
        <v>28</v>
      </c>
      <c r="L38" s="56">
        <v>24</v>
      </c>
      <c r="M38" s="56">
        <v>26</v>
      </c>
      <c r="N38" s="56">
        <v>24</v>
      </c>
      <c r="O38" s="46">
        <f t="shared" si="2"/>
        <v>23.333333333333332</v>
      </c>
      <c r="P38" s="27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</row>
    <row r="39" spans="1:28" ht="14.25" x14ac:dyDescent="0.2">
      <c r="A39" s="11" t="s">
        <v>22</v>
      </c>
      <c r="B39" s="12"/>
      <c r="C39" s="56">
        <v>7</v>
      </c>
      <c r="D39" s="46">
        <v>6</v>
      </c>
      <c r="E39" s="46">
        <v>6</v>
      </c>
      <c r="F39" s="46">
        <v>4</v>
      </c>
      <c r="G39" s="46">
        <v>4</v>
      </c>
      <c r="H39" s="46">
        <v>4</v>
      </c>
      <c r="I39" s="46">
        <v>4</v>
      </c>
      <c r="J39" s="56">
        <v>4</v>
      </c>
      <c r="K39" s="61">
        <v>4</v>
      </c>
      <c r="L39" s="56">
        <v>3</v>
      </c>
      <c r="M39" s="56">
        <v>5</v>
      </c>
      <c r="N39" s="56">
        <v>7</v>
      </c>
      <c r="O39" s="46">
        <f t="shared" si="2"/>
        <v>4.833333333333333</v>
      </c>
      <c r="P39" s="27"/>
    </row>
    <row r="40" spans="1:28" ht="14.25" x14ac:dyDescent="0.2">
      <c r="A40" s="11" t="s">
        <v>23</v>
      </c>
      <c r="B40" s="12"/>
      <c r="C40" s="56">
        <v>558</v>
      </c>
      <c r="D40" s="46">
        <v>580</v>
      </c>
      <c r="E40" s="46">
        <v>522</v>
      </c>
      <c r="F40" s="46">
        <v>448</v>
      </c>
      <c r="G40" s="46">
        <v>397</v>
      </c>
      <c r="H40" s="46">
        <v>358</v>
      </c>
      <c r="I40" s="46">
        <v>317</v>
      </c>
      <c r="J40" s="56">
        <v>311</v>
      </c>
      <c r="K40" s="61">
        <v>300</v>
      </c>
      <c r="L40" s="56">
        <v>338</v>
      </c>
      <c r="M40" s="56">
        <v>533</v>
      </c>
      <c r="N40" s="56">
        <v>570</v>
      </c>
      <c r="O40" s="46">
        <f t="shared" si="2"/>
        <v>436</v>
      </c>
      <c r="P40" s="27"/>
    </row>
    <row r="41" spans="1:28" ht="14.25" x14ac:dyDescent="0.2">
      <c r="A41" s="11" t="s">
        <v>24</v>
      </c>
      <c r="B41" s="12"/>
      <c r="C41" s="56">
        <v>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56">
        <v>0</v>
      </c>
      <c r="K41" s="61">
        <v>0</v>
      </c>
      <c r="L41" s="56">
        <v>0</v>
      </c>
      <c r="M41" s="56">
        <v>0</v>
      </c>
      <c r="N41" s="56">
        <v>0</v>
      </c>
      <c r="O41" s="46">
        <f t="shared" si="2"/>
        <v>0</v>
      </c>
      <c r="P41" s="27"/>
    </row>
    <row r="42" spans="1:28" ht="14.25" x14ac:dyDescent="0.2">
      <c r="A42" s="11" t="s">
        <v>25</v>
      </c>
      <c r="B42" s="12"/>
      <c r="C42" s="56">
        <v>201</v>
      </c>
      <c r="D42" s="46">
        <v>233</v>
      </c>
      <c r="E42" s="46">
        <v>222</v>
      </c>
      <c r="F42" s="46">
        <v>243</v>
      </c>
      <c r="G42" s="46">
        <v>223</v>
      </c>
      <c r="H42" s="46">
        <v>210</v>
      </c>
      <c r="I42" s="46">
        <v>213</v>
      </c>
      <c r="J42" s="56">
        <v>215</v>
      </c>
      <c r="K42" s="61">
        <v>230</v>
      </c>
      <c r="L42" s="56">
        <v>249</v>
      </c>
      <c r="M42" s="56">
        <v>264</v>
      </c>
      <c r="N42" s="56">
        <v>248</v>
      </c>
      <c r="O42" s="46">
        <f t="shared" si="2"/>
        <v>229.25</v>
      </c>
      <c r="P42" s="27"/>
    </row>
    <row r="43" spans="1:28" ht="15.75" thickBot="1" x14ac:dyDescent="0.3">
      <c r="A43" s="18"/>
      <c r="B43" s="19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47"/>
      <c r="P43" s="30"/>
    </row>
    <row r="44" spans="1:28" ht="15" x14ac:dyDescent="0.25">
      <c r="A44" s="11"/>
      <c r="B44" s="12"/>
      <c r="C44" s="26"/>
      <c r="D44" s="26"/>
      <c r="E44" s="26"/>
      <c r="F44" s="26"/>
      <c r="G44" s="26" t="s">
        <v>26</v>
      </c>
      <c r="H44" s="26"/>
      <c r="I44" s="26"/>
      <c r="J44" s="26"/>
      <c r="K44" s="26"/>
      <c r="L44" s="26"/>
      <c r="M44" s="26"/>
      <c r="N44" s="26"/>
      <c r="O44" s="44"/>
      <c r="P44" s="27"/>
    </row>
    <row r="45" spans="1:28" ht="15" x14ac:dyDescent="0.25">
      <c r="A45" s="11" t="s">
        <v>27</v>
      </c>
      <c r="B45" s="12"/>
      <c r="C45" s="26">
        <f t="shared" ref="C45:N45" si="3">SUM(C32:C44)</f>
        <v>2100</v>
      </c>
      <c r="D45" s="26">
        <f t="shared" si="3"/>
        <v>2181</v>
      </c>
      <c r="E45" s="26">
        <f t="shared" si="3"/>
        <v>2057</v>
      </c>
      <c r="F45" s="26">
        <f t="shared" si="3"/>
        <v>1976</v>
      </c>
      <c r="G45" s="26">
        <f t="shared" si="3"/>
        <v>1793</v>
      </c>
      <c r="H45" s="26">
        <f t="shared" si="3"/>
        <v>1802</v>
      </c>
      <c r="I45" s="26">
        <f t="shared" si="3"/>
        <v>1795</v>
      </c>
      <c r="J45" s="26">
        <f t="shared" si="3"/>
        <v>1827</v>
      </c>
      <c r="K45" s="26">
        <f t="shared" si="3"/>
        <v>1696</v>
      </c>
      <c r="L45" s="26">
        <f t="shared" si="3"/>
        <v>1746</v>
      </c>
      <c r="M45" s="26">
        <f t="shared" si="3"/>
        <v>2210</v>
      </c>
      <c r="N45" s="26">
        <f t="shared" si="3"/>
        <v>2276</v>
      </c>
      <c r="O45" s="49">
        <f t="shared" si="2"/>
        <v>1954.9166666666667</v>
      </c>
      <c r="P45" s="27"/>
    </row>
    <row r="46" spans="1:28" ht="15" thickBot="1" x14ac:dyDescent="0.25">
      <c r="A46" s="22"/>
      <c r="B46" s="23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30"/>
    </row>
    <row r="47" spans="1:28" ht="15" x14ac:dyDescent="0.25">
      <c r="A47" s="17" t="s">
        <v>30</v>
      </c>
      <c r="B47" s="12"/>
      <c r="C47" s="31">
        <f>C45/C20</f>
        <v>0.47651463580667119</v>
      </c>
      <c r="D47" s="31">
        <f t="shared" ref="D47:O47" si="4">D45/D20</f>
        <v>0.47258938244853738</v>
      </c>
      <c r="E47" s="31">
        <f t="shared" si="4"/>
        <v>0.46718146718146719</v>
      </c>
      <c r="F47" s="31">
        <f t="shared" si="4"/>
        <v>0.47717942525959911</v>
      </c>
      <c r="G47" s="31">
        <f t="shared" si="4"/>
        <v>0.47673491092794468</v>
      </c>
      <c r="H47" s="31">
        <f t="shared" si="4"/>
        <v>0.49034013605442178</v>
      </c>
      <c r="I47" s="31">
        <f t="shared" si="4"/>
        <v>0.49750554323725055</v>
      </c>
      <c r="J47" s="31">
        <f t="shared" si="4"/>
        <v>0.50595402935474942</v>
      </c>
      <c r="K47" s="31">
        <f t="shared" si="4"/>
        <v>0.48250355618776669</v>
      </c>
      <c r="L47" s="31">
        <f t="shared" si="4"/>
        <v>0.48112427666023699</v>
      </c>
      <c r="M47" s="31">
        <f t="shared" si="4"/>
        <v>0.48624862486248627</v>
      </c>
      <c r="N47" s="31">
        <f t="shared" si="4"/>
        <v>0.47268951194184838</v>
      </c>
      <c r="O47" s="31">
        <f t="shared" si="4"/>
        <v>0.48145715751667523</v>
      </c>
      <c r="P47" s="27"/>
    </row>
    <row r="48" spans="1:28" ht="13.5" thickBot="1" x14ac:dyDescent="0.25">
      <c r="A48" s="24" t="s">
        <v>31</v>
      </c>
      <c r="B48" s="1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1"/>
    </row>
    <row r="49" spans="1:15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 spans="1:15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1:15" x14ac:dyDescent="0.2">
      <c r="A52" s="38"/>
      <c r="B52" s="39"/>
      <c r="C52" s="39"/>
      <c r="D52" s="39"/>
      <c r="E52" s="40"/>
      <c r="F52" s="39"/>
      <c r="G52" s="39"/>
      <c r="H52" s="39"/>
      <c r="I52" s="39"/>
      <c r="J52" s="4"/>
      <c r="K52" s="4"/>
      <c r="L52" s="4"/>
      <c r="M52" s="4"/>
      <c r="N52" s="4"/>
      <c r="O52" s="4"/>
    </row>
    <row r="53" spans="1:15" x14ac:dyDescent="0.2">
      <c r="A53" s="2"/>
      <c r="B53" s="3"/>
      <c r="C53" s="39"/>
      <c r="D53" s="39"/>
      <c r="E53" s="58"/>
      <c r="F53" s="3"/>
      <c r="G53" s="3"/>
      <c r="H53" s="4"/>
      <c r="I53" s="4"/>
      <c r="J53" s="4"/>
      <c r="K53" s="4"/>
      <c r="L53" s="4"/>
      <c r="M53" s="4"/>
      <c r="N53" s="4"/>
      <c r="O53" s="4"/>
    </row>
    <row r="54" spans="1:15" x14ac:dyDescent="0.2">
      <c r="A54" s="2"/>
      <c r="B54" s="3"/>
      <c r="C54" s="3"/>
      <c r="D54" s="3"/>
      <c r="E54" s="43"/>
      <c r="F54" s="3"/>
      <c r="G54" s="3"/>
      <c r="H54" s="4"/>
      <c r="I54" s="4"/>
      <c r="J54" s="4"/>
      <c r="K54" s="4"/>
      <c r="L54" s="4"/>
      <c r="M54" s="4"/>
      <c r="N54" s="4"/>
      <c r="O54" s="4"/>
    </row>
    <row r="55" spans="1:15" x14ac:dyDescent="0.2">
      <c r="A55" s="50" t="s">
        <v>39</v>
      </c>
      <c r="B55" s="3"/>
      <c r="C55" s="3"/>
      <c r="D55" s="3"/>
      <c r="E55" s="3"/>
      <c r="F55" s="3"/>
      <c r="G55" s="3"/>
      <c r="H55" s="4"/>
      <c r="I55" s="4"/>
      <c r="J55" s="4"/>
      <c r="K55" s="4"/>
      <c r="L55" s="4"/>
      <c r="M55" s="4"/>
      <c r="N55" s="4"/>
      <c r="O55" s="4"/>
    </row>
    <row r="56" spans="1:15" x14ac:dyDescent="0.2">
      <c r="A56" s="3"/>
      <c r="B56" s="3"/>
      <c r="C56" s="3"/>
      <c r="D56" s="3"/>
      <c r="E56" s="3"/>
      <c r="F56" s="3"/>
      <c r="G56" s="3"/>
      <c r="H56" s="4"/>
      <c r="I56" s="4"/>
      <c r="J56" s="4"/>
      <c r="K56" s="4"/>
      <c r="L56" s="4"/>
      <c r="M56" s="4"/>
      <c r="N56" s="4"/>
      <c r="O56" s="4"/>
    </row>
    <row r="57" spans="1:15" x14ac:dyDescent="0.2">
      <c r="A57" s="3"/>
      <c r="B57" s="3"/>
      <c r="C57" s="3"/>
      <c r="D57" s="3"/>
      <c r="E57" s="3"/>
      <c r="F57" s="3"/>
      <c r="G57" s="3"/>
      <c r="H57" s="4"/>
      <c r="I57" s="4"/>
      <c r="J57" s="4"/>
      <c r="K57" s="4"/>
      <c r="L57" s="4"/>
      <c r="M57" s="4"/>
      <c r="N57" s="4"/>
      <c r="O57" s="4"/>
    </row>
    <row r="58" spans="1:15" x14ac:dyDescent="0.2">
      <c r="A58" s="48" t="s">
        <v>38</v>
      </c>
      <c r="B58" s="3"/>
      <c r="C58" s="3"/>
      <c r="D58" s="3"/>
      <c r="E58" s="3"/>
      <c r="F58" s="3"/>
      <c r="G58" s="3"/>
      <c r="H58" s="4"/>
      <c r="I58" s="4"/>
      <c r="J58" s="4"/>
      <c r="K58" s="4"/>
      <c r="L58" s="4"/>
      <c r="M58" s="4"/>
      <c r="N58" s="4"/>
      <c r="O58" s="4"/>
    </row>
    <row r="59" spans="1:15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</sheetData>
  <phoneticPr fontId="0" type="noConversion"/>
  <printOptions horizontalCentered="1"/>
  <pageMargins left="0.5" right="0" top="0.98425196850393704" bottom="0.98425196850393704" header="0.98425196850393704" footer="0.98425196850393704"/>
  <pageSetup paperSize="9" scale="83" orientation="portrait" horizontalDpi="4294967292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1"/>
  <sheetViews>
    <sheetView showGridLines="0" zoomScale="75" workbookViewId="0">
      <selection activeCell="M7" sqref="M7:M17"/>
    </sheetView>
  </sheetViews>
  <sheetFormatPr defaultRowHeight="12.75" x14ac:dyDescent="0.2"/>
  <cols>
    <col min="1" max="1" width="22.28515625" customWidth="1"/>
    <col min="2" max="2" width="4" customWidth="1"/>
    <col min="3" max="4" width="6.7109375" customWidth="1"/>
    <col min="5" max="5" width="7.28515625" customWidth="1"/>
    <col min="6" max="14" width="6.7109375" customWidth="1"/>
    <col min="15" max="15" width="8.7109375" customWidth="1"/>
    <col min="16" max="16" width="1.85546875" customWidth="1"/>
  </cols>
  <sheetData>
    <row r="1" spans="1:16" x14ac:dyDescent="0.2">
      <c r="A1" s="2" t="s">
        <v>40</v>
      </c>
      <c r="B1" s="2" t="s">
        <v>48</v>
      </c>
      <c r="C1" s="3"/>
      <c r="D1" s="3"/>
      <c r="E1" s="3"/>
      <c r="F1" s="3"/>
      <c r="G1" s="3"/>
      <c r="H1" s="3"/>
      <c r="I1" s="3"/>
      <c r="J1" s="3"/>
      <c r="K1" s="4"/>
      <c r="L1" s="4"/>
      <c r="M1" s="4"/>
      <c r="N1" s="4"/>
      <c r="O1" s="1"/>
    </row>
    <row r="3" spans="1:16" ht="13.5" thickBot="1" x14ac:dyDescent="0.25">
      <c r="A3" t="s">
        <v>35</v>
      </c>
    </row>
    <row r="4" spans="1:16" x14ac:dyDescent="0.2">
      <c r="A4" s="6" t="s">
        <v>0</v>
      </c>
      <c r="B4" s="7"/>
      <c r="C4" s="8" t="s">
        <v>1</v>
      </c>
      <c r="D4" s="9" t="s">
        <v>2</v>
      </c>
      <c r="E4" s="8" t="s">
        <v>3</v>
      </c>
      <c r="F4" s="9" t="s">
        <v>4</v>
      </c>
      <c r="G4" s="8" t="s">
        <v>5</v>
      </c>
      <c r="H4" s="8" t="s">
        <v>6</v>
      </c>
      <c r="I4" s="8" t="s">
        <v>7</v>
      </c>
      <c r="J4" s="8" t="s">
        <v>8</v>
      </c>
      <c r="K4" s="8" t="s">
        <v>9</v>
      </c>
      <c r="L4" s="9" t="s">
        <v>10</v>
      </c>
      <c r="M4" s="8" t="s">
        <v>11</v>
      </c>
      <c r="N4" s="8" t="s">
        <v>12</v>
      </c>
      <c r="O4" s="9" t="s">
        <v>13</v>
      </c>
      <c r="P4" s="10"/>
    </row>
    <row r="5" spans="1:16" x14ac:dyDescent="0.2">
      <c r="A5" s="11" t="s">
        <v>14</v>
      </c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4" t="s">
        <v>32</v>
      </c>
      <c r="P5" s="15"/>
    </row>
    <row r="6" spans="1:16" ht="13.5" thickBot="1" x14ac:dyDescent="0.25">
      <c r="A6" s="41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13" t="s">
        <v>41</v>
      </c>
      <c r="P6" s="15"/>
    </row>
    <row r="7" spans="1:16" ht="14.25" x14ac:dyDescent="0.2">
      <c r="A7" s="37" t="s">
        <v>15</v>
      </c>
      <c r="B7" s="7"/>
      <c r="C7" s="44">
        <v>31</v>
      </c>
      <c r="D7" s="44">
        <v>31</v>
      </c>
      <c r="E7" s="44">
        <v>35</v>
      </c>
      <c r="F7" s="44">
        <v>33</v>
      </c>
      <c r="G7" s="45">
        <v>39</v>
      </c>
      <c r="H7" s="44">
        <v>38</v>
      </c>
      <c r="I7" s="44">
        <v>36</v>
      </c>
      <c r="J7" s="44">
        <v>38</v>
      </c>
      <c r="K7" s="44">
        <v>34</v>
      </c>
      <c r="L7" s="44">
        <v>37</v>
      </c>
      <c r="M7" s="44">
        <v>35</v>
      </c>
      <c r="N7" s="44">
        <v>44</v>
      </c>
      <c r="O7" s="44">
        <f>(C7+D7+E7+F7+G7+H7+I7+J7+K7+L7+M7+N7)/12</f>
        <v>35.916666666666664</v>
      </c>
      <c r="P7" s="52">
        <f t="shared" ref="P7:P20" si="0">(D7+E7+F7+G7+H7+I7+J7+K7+L7+M7+N7+O7)/3</f>
        <v>145.30555555555557</v>
      </c>
    </row>
    <row r="8" spans="1:16" ht="14.25" x14ac:dyDescent="0.2">
      <c r="A8" s="11" t="s">
        <v>16</v>
      </c>
      <c r="B8" s="12"/>
      <c r="C8" s="46">
        <v>109</v>
      </c>
      <c r="D8" s="46">
        <v>108</v>
      </c>
      <c r="E8" s="46">
        <v>164</v>
      </c>
      <c r="F8" s="46">
        <v>121</v>
      </c>
      <c r="G8" s="46">
        <v>140</v>
      </c>
      <c r="H8" s="46">
        <v>260</v>
      </c>
      <c r="I8" s="46">
        <v>309</v>
      </c>
      <c r="J8" s="46">
        <v>298</v>
      </c>
      <c r="K8" s="46">
        <v>192</v>
      </c>
      <c r="L8" s="46">
        <v>123</v>
      </c>
      <c r="M8" s="46">
        <v>125</v>
      </c>
      <c r="N8" s="46">
        <v>167</v>
      </c>
      <c r="O8" s="46">
        <f t="shared" ref="O8:O20" si="1">(C8+D8+E8+F8+G8+H8+I8+J8+K8+L8+M8+N8)/12</f>
        <v>176.33333333333334</v>
      </c>
      <c r="P8" s="53">
        <f t="shared" si="0"/>
        <v>727.77777777777783</v>
      </c>
    </row>
    <row r="9" spans="1:16" ht="14.25" x14ac:dyDescent="0.2">
      <c r="A9" s="11" t="s">
        <v>17</v>
      </c>
      <c r="B9" s="12"/>
      <c r="C9" s="46">
        <v>109</v>
      </c>
      <c r="D9" s="46">
        <v>111</v>
      </c>
      <c r="E9" s="46">
        <v>110</v>
      </c>
      <c r="F9" s="46">
        <v>111</v>
      </c>
      <c r="G9" s="46">
        <v>108</v>
      </c>
      <c r="H9" s="46">
        <v>118</v>
      </c>
      <c r="I9" s="46">
        <v>129</v>
      </c>
      <c r="J9" s="46">
        <v>125</v>
      </c>
      <c r="K9" s="46">
        <v>108</v>
      </c>
      <c r="L9" s="46">
        <v>107</v>
      </c>
      <c r="M9" s="46">
        <v>118</v>
      </c>
      <c r="N9" s="46">
        <v>113</v>
      </c>
      <c r="O9" s="46">
        <f t="shared" si="1"/>
        <v>113.91666666666667</v>
      </c>
      <c r="P9" s="53">
        <f t="shared" si="0"/>
        <v>457.3055555555556</v>
      </c>
    </row>
    <row r="10" spans="1:16" ht="14.25" x14ac:dyDescent="0.2">
      <c r="A10" s="11" t="s">
        <v>18</v>
      </c>
      <c r="B10" s="12"/>
      <c r="C10" s="46">
        <v>459</v>
      </c>
      <c r="D10" s="46">
        <v>476</v>
      </c>
      <c r="E10" s="46">
        <v>487</v>
      </c>
      <c r="F10" s="46">
        <v>475</v>
      </c>
      <c r="G10" s="46">
        <v>438</v>
      </c>
      <c r="H10" s="46">
        <v>448</v>
      </c>
      <c r="I10" s="46">
        <v>473</v>
      </c>
      <c r="J10" s="46">
        <v>485</v>
      </c>
      <c r="K10" s="46">
        <v>441</v>
      </c>
      <c r="L10" s="46">
        <v>446</v>
      </c>
      <c r="M10" s="46">
        <v>498</v>
      </c>
      <c r="N10" s="46">
        <v>508</v>
      </c>
      <c r="O10" s="46">
        <f t="shared" si="1"/>
        <v>469.5</v>
      </c>
      <c r="P10" s="53">
        <f t="shared" si="0"/>
        <v>1881.5</v>
      </c>
    </row>
    <row r="11" spans="1:16" ht="14.25" x14ac:dyDescent="0.2">
      <c r="A11" s="17" t="s">
        <v>19</v>
      </c>
      <c r="B11" s="12"/>
      <c r="C11" s="46">
        <v>839</v>
      </c>
      <c r="D11" s="46">
        <v>872</v>
      </c>
      <c r="E11" s="46">
        <v>833</v>
      </c>
      <c r="F11" s="46">
        <v>678</v>
      </c>
      <c r="G11" s="46">
        <v>598</v>
      </c>
      <c r="H11" s="46">
        <v>612</v>
      </c>
      <c r="I11" s="46">
        <v>586</v>
      </c>
      <c r="J11" s="46">
        <v>573</v>
      </c>
      <c r="K11" s="46">
        <v>559</v>
      </c>
      <c r="L11" s="46">
        <v>572</v>
      </c>
      <c r="M11" s="46">
        <v>867</v>
      </c>
      <c r="N11" s="46">
        <v>967</v>
      </c>
      <c r="O11" s="46">
        <f t="shared" si="1"/>
        <v>713</v>
      </c>
      <c r="P11" s="53">
        <f t="shared" si="0"/>
        <v>2810</v>
      </c>
    </row>
    <row r="12" spans="1:16" ht="14.25" x14ac:dyDescent="0.2">
      <c r="A12" s="16" t="s">
        <v>20</v>
      </c>
      <c r="B12" s="12"/>
      <c r="C12" s="46">
        <v>17</v>
      </c>
      <c r="D12" s="46">
        <v>16</v>
      </c>
      <c r="E12" s="46">
        <v>19</v>
      </c>
      <c r="F12" s="46">
        <v>11</v>
      </c>
      <c r="G12" s="46">
        <v>11</v>
      </c>
      <c r="H12" s="46">
        <v>12</v>
      </c>
      <c r="I12" s="46">
        <v>12</v>
      </c>
      <c r="J12" s="46">
        <v>11</v>
      </c>
      <c r="K12" s="46">
        <v>13</v>
      </c>
      <c r="L12" s="46">
        <v>13</v>
      </c>
      <c r="M12" s="46">
        <v>18</v>
      </c>
      <c r="N12" s="46">
        <v>19</v>
      </c>
      <c r="O12" s="46">
        <f t="shared" si="1"/>
        <v>14.333333333333334</v>
      </c>
      <c r="P12" s="53">
        <f t="shared" si="0"/>
        <v>56.44444444444445</v>
      </c>
    </row>
    <row r="13" spans="1:16" ht="14.25" x14ac:dyDescent="0.2">
      <c r="A13" s="11" t="s">
        <v>21</v>
      </c>
      <c r="B13" s="12"/>
      <c r="C13" s="46">
        <v>455</v>
      </c>
      <c r="D13" s="46">
        <v>484</v>
      </c>
      <c r="E13" s="46">
        <v>485</v>
      </c>
      <c r="F13" s="46">
        <v>520</v>
      </c>
      <c r="G13" s="46">
        <v>513</v>
      </c>
      <c r="H13" s="46">
        <v>503</v>
      </c>
      <c r="I13" s="46">
        <v>475</v>
      </c>
      <c r="J13" s="46">
        <v>453</v>
      </c>
      <c r="K13" s="46">
        <v>498</v>
      </c>
      <c r="L13" s="46">
        <v>527</v>
      </c>
      <c r="M13" s="46">
        <v>558</v>
      </c>
      <c r="N13" s="46">
        <v>549</v>
      </c>
      <c r="O13" s="46">
        <f t="shared" si="1"/>
        <v>501.66666666666669</v>
      </c>
      <c r="P13" s="53">
        <f t="shared" si="0"/>
        <v>2022.2222222222224</v>
      </c>
    </row>
    <row r="14" spans="1:16" ht="14.25" x14ac:dyDescent="0.2">
      <c r="A14" s="11" t="s">
        <v>22</v>
      </c>
      <c r="B14" s="12"/>
      <c r="C14" s="46">
        <v>156</v>
      </c>
      <c r="D14" s="46">
        <v>167</v>
      </c>
      <c r="E14" s="46">
        <v>162</v>
      </c>
      <c r="F14" s="46">
        <v>153</v>
      </c>
      <c r="G14" s="46">
        <v>118</v>
      </c>
      <c r="H14" s="46">
        <v>116</v>
      </c>
      <c r="I14" s="46">
        <v>115</v>
      </c>
      <c r="J14" s="46">
        <v>110</v>
      </c>
      <c r="K14" s="46">
        <v>113</v>
      </c>
      <c r="L14" s="46">
        <v>109</v>
      </c>
      <c r="M14" s="46">
        <v>146</v>
      </c>
      <c r="N14" s="46">
        <v>167</v>
      </c>
      <c r="O14" s="46">
        <f t="shared" si="1"/>
        <v>136</v>
      </c>
      <c r="P14" s="53">
        <f t="shared" si="0"/>
        <v>537.33333333333337</v>
      </c>
    </row>
    <row r="15" spans="1:16" ht="14.25" x14ac:dyDescent="0.2">
      <c r="A15" s="11" t="s">
        <v>23</v>
      </c>
      <c r="B15" s="12"/>
      <c r="C15" s="46">
        <v>897</v>
      </c>
      <c r="D15" s="46">
        <v>892</v>
      </c>
      <c r="E15" s="46">
        <v>884</v>
      </c>
      <c r="F15" s="46">
        <v>779</v>
      </c>
      <c r="G15" s="46">
        <v>718</v>
      </c>
      <c r="H15" s="46">
        <v>685</v>
      </c>
      <c r="I15" s="46">
        <v>670</v>
      </c>
      <c r="J15" s="46">
        <v>661</v>
      </c>
      <c r="K15" s="46">
        <v>649</v>
      </c>
      <c r="L15" s="46">
        <v>665</v>
      </c>
      <c r="M15" s="46">
        <v>936</v>
      </c>
      <c r="N15" s="46">
        <v>982</v>
      </c>
      <c r="O15" s="46">
        <f t="shared" si="1"/>
        <v>784.83333333333337</v>
      </c>
      <c r="P15" s="53">
        <f t="shared" si="0"/>
        <v>3101.9444444444448</v>
      </c>
    </row>
    <row r="16" spans="1:16" ht="14.25" x14ac:dyDescent="0.2">
      <c r="A16" s="11" t="s">
        <v>24</v>
      </c>
      <c r="B16" s="12"/>
      <c r="C16" s="46">
        <v>1</v>
      </c>
      <c r="D16" s="46">
        <v>1</v>
      </c>
      <c r="E16" s="46">
        <v>1</v>
      </c>
      <c r="F16" s="46">
        <v>2</v>
      </c>
      <c r="G16" s="46">
        <v>2</v>
      </c>
      <c r="H16" s="46">
        <v>3</v>
      </c>
      <c r="I16" s="46">
        <v>3</v>
      </c>
      <c r="J16" s="46">
        <v>3</v>
      </c>
      <c r="K16" s="46">
        <v>2</v>
      </c>
      <c r="L16" s="46">
        <v>3</v>
      </c>
      <c r="M16" s="46">
        <v>1</v>
      </c>
      <c r="N16" s="46">
        <v>3</v>
      </c>
      <c r="O16" s="46">
        <f t="shared" si="1"/>
        <v>2.0833333333333335</v>
      </c>
      <c r="P16" s="53">
        <f t="shared" si="0"/>
        <v>8.6944444444444446</v>
      </c>
    </row>
    <row r="17" spans="1:16" ht="14.25" x14ac:dyDescent="0.2">
      <c r="A17" s="11" t="s">
        <v>25</v>
      </c>
      <c r="B17" s="12"/>
      <c r="C17" s="46">
        <v>265</v>
      </c>
      <c r="D17" s="46">
        <v>284</v>
      </c>
      <c r="E17" s="46">
        <v>324</v>
      </c>
      <c r="F17" s="46">
        <v>307</v>
      </c>
      <c r="G17" s="46">
        <v>314</v>
      </c>
      <c r="H17" s="46">
        <v>331</v>
      </c>
      <c r="I17" s="46">
        <v>356</v>
      </c>
      <c r="J17" s="46">
        <v>363</v>
      </c>
      <c r="K17" s="46">
        <v>367</v>
      </c>
      <c r="L17" s="46">
        <v>381</v>
      </c>
      <c r="M17" s="46">
        <v>400</v>
      </c>
      <c r="N17" s="46">
        <v>369</v>
      </c>
      <c r="O17" s="46">
        <f t="shared" si="1"/>
        <v>338.41666666666669</v>
      </c>
      <c r="P17" s="53">
        <f t="shared" si="0"/>
        <v>1378.1388888888889</v>
      </c>
    </row>
    <row r="18" spans="1:16" ht="15.75" thickBot="1" x14ac:dyDescent="0.3">
      <c r="A18" s="18"/>
      <c r="B18" s="19"/>
      <c r="C18" s="47"/>
      <c r="D18" s="47"/>
      <c r="E18" s="47"/>
      <c r="F18" s="47"/>
      <c r="G18" s="47"/>
      <c r="H18" s="47"/>
      <c r="I18" s="47"/>
      <c r="J18" s="47"/>
      <c r="K18" s="47"/>
      <c r="L18" s="33"/>
      <c r="M18" s="47"/>
      <c r="N18" s="47"/>
      <c r="O18" s="47"/>
      <c r="P18" s="54">
        <f t="shared" si="0"/>
        <v>0</v>
      </c>
    </row>
    <row r="19" spans="1:16" ht="15" x14ac:dyDescent="0.25">
      <c r="A19" s="11"/>
      <c r="B19" s="12"/>
      <c r="C19" s="26"/>
      <c r="D19" s="26"/>
      <c r="E19" s="26"/>
      <c r="F19" s="26"/>
      <c r="G19" s="26" t="s">
        <v>26</v>
      </c>
      <c r="H19" s="26"/>
      <c r="I19" s="26"/>
      <c r="J19" s="26"/>
      <c r="K19" s="26"/>
      <c r="L19" s="26"/>
      <c r="M19" s="26"/>
      <c r="N19" s="26"/>
      <c r="O19" s="46"/>
      <c r="P19" s="53" t="e">
        <f t="shared" si="0"/>
        <v>#VALUE!</v>
      </c>
    </row>
    <row r="20" spans="1:16" ht="15" x14ac:dyDescent="0.25">
      <c r="A20" s="11" t="s">
        <v>27</v>
      </c>
      <c r="B20" s="12"/>
      <c r="C20" s="26">
        <f t="shared" ref="C20:N20" si="2">SUM(C7:C19)</f>
        <v>3338</v>
      </c>
      <c r="D20" s="26">
        <f t="shared" si="2"/>
        <v>3442</v>
      </c>
      <c r="E20" s="26">
        <f t="shared" si="2"/>
        <v>3504</v>
      </c>
      <c r="F20" s="26">
        <f t="shared" si="2"/>
        <v>3190</v>
      </c>
      <c r="G20" s="26">
        <f t="shared" si="2"/>
        <v>2999</v>
      </c>
      <c r="H20" s="26">
        <f t="shared" si="2"/>
        <v>3126</v>
      </c>
      <c r="I20" s="26">
        <f t="shared" si="2"/>
        <v>3164</v>
      </c>
      <c r="J20" s="26">
        <f t="shared" si="2"/>
        <v>3120</v>
      </c>
      <c r="K20" s="26">
        <f t="shared" si="2"/>
        <v>2976</v>
      </c>
      <c r="L20" s="26">
        <f t="shared" si="2"/>
        <v>2983</v>
      </c>
      <c r="M20" s="26">
        <f t="shared" si="2"/>
        <v>3702</v>
      </c>
      <c r="N20" s="26">
        <f t="shared" si="2"/>
        <v>3888</v>
      </c>
      <c r="O20" s="49">
        <f t="shared" si="1"/>
        <v>3286</v>
      </c>
      <c r="P20" s="32">
        <f t="shared" si="0"/>
        <v>13126.666666666666</v>
      </c>
    </row>
    <row r="21" spans="1:16" ht="15" thickBot="1" x14ac:dyDescent="0.25">
      <c r="A21" s="22"/>
      <c r="B21" s="23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30"/>
    </row>
    <row r="22" spans="1:16" ht="15" x14ac:dyDescent="0.25">
      <c r="A22" s="34" t="s">
        <v>28</v>
      </c>
      <c r="B22" s="7"/>
      <c r="C22" s="35">
        <f>C20/$E$55</f>
        <v>8.2194479328260822E-2</v>
      </c>
      <c r="D22" s="35">
        <f>D20/$E$55</f>
        <v>8.475536184777524E-2</v>
      </c>
      <c r="E22" s="35">
        <f t="shared" ref="E22:O22" si="3">E20/$E$55</f>
        <v>8.6282041811331908E-2</v>
      </c>
      <c r="F22" s="35">
        <f t="shared" si="3"/>
        <v>7.8550146512028754E-2</v>
      </c>
      <c r="G22" s="35">
        <f t="shared" si="3"/>
        <v>7.3846987269459013E-2</v>
      </c>
      <c r="H22" s="35">
        <f t="shared" si="3"/>
        <v>7.69742188077122E-2</v>
      </c>
      <c r="I22" s="35">
        <f t="shared" si="3"/>
        <v>7.7909925882150149E-2</v>
      </c>
      <c r="J22" s="35">
        <f t="shared" si="3"/>
        <v>7.6826475585432513E-2</v>
      </c>
      <c r="K22" s="35">
        <f t="shared" si="3"/>
        <v>7.3280638250720245E-2</v>
      </c>
      <c r="L22" s="35">
        <f t="shared" si="3"/>
        <v>7.3453005343379868E-2</v>
      </c>
      <c r="M22" s="35">
        <f t="shared" si="3"/>
        <v>9.1157568146561271E-2</v>
      </c>
      <c r="N22" s="35">
        <f t="shared" si="3"/>
        <v>9.5737608037231289E-2</v>
      </c>
      <c r="O22" s="35">
        <f t="shared" si="3"/>
        <v>8.0914038068503613E-2</v>
      </c>
      <c r="P22" s="36" t="e">
        <f>P20/$E$54</f>
        <v>#DIV/0!</v>
      </c>
    </row>
    <row r="23" spans="1:16" ht="13.5" thickBot="1" x14ac:dyDescent="0.25">
      <c r="A23" s="18" t="s">
        <v>29</v>
      </c>
      <c r="B23" s="19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1"/>
    </row>
    <row r="24" spans="1:16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6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6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1:16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6" x14ac:dyDescent="0.2">
      <c r="A28" s="2" t="s">
        <v>49</v>
      </c>
      <c r="B28" s="3"/>
      <c r="C28" s="3"/>
      <c r="D28" s="3"/>
      <c r="E28" s="3"/>
      <c r="F28" s="3"/>
      <c r="G28" s="3"/>
      <c r="H28" s="3"/>
      <c r="I28" s="3"/>
      <c r="J28" s="4"/>
      <c r="K28" s="4"/>
      <c r="L28" s="4"/>
      <c r="M28" s="4"/>
    </row>
    <row r="29" spans="1:16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6" ht="13.5" thickBo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6" x14ac:dyDescent="0.2">
      <c r="A31" s="6" t="s">
        <v>0</v>
      </c>
      <c r="B31" s="7"/>
      <c r="C31" s="8" t="s">
        <v>1</v>
      </c>
      <c r="D31" s="8" t="s">
        <v>2</v>
      </c>
      <c r="E31" s="8" t="s">
        <v>3</v>
      </c>
      <c r="F31" s="8" t="s">
        <v>4</v>
      </c>
      <c r="G31" s="8" t="s">
        <v>5</v>
      </c>
      <c r="H31" s="8" t="s">
        <v>6</v>
      </c>
      <c r="I31" s="8" t="s">
        <v>7</v>
      </c>
      <c r="J31" s="8" t="s">
        <v>8</v>
      </c>
      <c r="K31" s="8" t="s">
        <v>9</v>
      </c>
      <c r="L31" s="8" t="s">
        <v>10</v>
      </c>
      <c r="M31" s="8" t="s">
        <v>11</v>
      </c>
      <c r="N31" s="8" t="s">
        <v>12</v>
      </c>
      <c r="O31" s="9" t="s">
        <v>13</v>
      </c>
      <c r="P31" s="10"/>
    </row>
    <row r="32" spans="1:16" x14ac:dyDescent="0.2">
      <c r="A32" s="11" t="s">
        <v>14</v>
      </c>
      <c r="B32" s="12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4" t="s">
        <v>32</v>
      </c>
      <c r="P32" s="15"/>
    </row>
    <row r="33" spans="1:16" ht="13.5" thickBot="1" x14ac:dyDescent="0.25">
      <c r="A33" s="41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13" t="s">
        <v>41</v>
      </c>
      <c r="P33" s="15"/>
    </row>
    <row r="34" spans="1:16" ht="14.25" x14ac:dyDescent="0.2">
      <c r="A34" s="37" t="s">
        <v>15</v>
      </c>
      <c r="B34" s="7"/>
      <c r="C34" s="44">
        <v>5</v>
      </c>
      <c r="D34" s="44">
        <v>4</v>
      </c>
      <c r="E34" s="44">
        <v>4</v>
      </c>
      <c r="F34" s="44">
        <v>6</v>
      </c>
      <c r="G34" s="44">
        <v>6</v>
      </c>
      <c r="H34" s="44">
        <v>6</v>
      </c>
      <c r="I34" s="44">
        <v>3</v>
      </c>
      <c r="J34" s="44">
        <v>3</v>
      </c>
      <c r="K34" s="44">
        <v>4</v>
      </c>
      <c r="L34" s="44">
        <v>7</v>
      </c>
      <c r="M34" s="44">
        <v>7</v>
      </c>
      <c r="N34" s="44">
        <v>8</v>
      </c>
      <c r="O34" s="44">
        <f>(C34+D34+E34+F34+G34+H34+I34+J34+K34+L34+M34+N34)/12</f>
        <v>5.25</v>
      </c>
      <c r="P34" s="28"/>
    </row>
    <row r="35" spans="1:16" ht="14.25" x14ac:dyDescent="0.2">
      <c r="A35" s="11" t="s">
        <v>16</v>
      </c>
      <c r="B35" s="12"/>
      <c r="C35" s="46">
        <v>53</v>
      </c>
      <c r="D35" s="46">
        <v>59</v>
      </c>
      <c r="E35" s="46">
        <v>94</v>
      </c>
      <c r="F35" s="46">
        <v>69</v>
      </c>
      <c r="G35" s="46">
        <v>80</v>
      </c>
      <c r="H35" s="46">
        <v>161</v>
      </c>
      <c r="I35" s="46">
        <v>202</v>
      </c>
      <c r="J35" s="46">
        <v>200</v>
      </c>
      <c r="K35" s="51">
        <v>128</v>
      </c>
      <c r="L35" s="46">
        <v>72</v>
      </c>
      <c r="M35" s="46">
        <v>69</v>
      </c>
      <c r="N35" s="46">
        <v>106</v>
      </c>
      <c r="O35" s="46">
        <f t="shared" ref="O35:O47" si="4">(C35+D35+E35+F35+G35+H35+I35+J35+K35+L35+M35+N35)/12</f>
        <v>107.75</v>
      </c>
      <c r="P35" s="27"/>
    </row>
    <row r="36" spans="1:16" ht="14.25" x14ac:dyDescent="0.2">
      <c r="A36" s="11" t="s">
        <v>17</v>
      </c>
      <c r="B36" s="12"/>
      <c r="C36" s="46">
        <v>52</v>
      </c>
      <c r="D36" s="46">
        <v>56</v>
      </c>
      <c r="E36" s="46">
        <v>54</v>
      </c>
      <c r="F36" s="46">
        <v>55</v>
      </c>
      <c r="G36" s="46">
        <v>54</v>
      </c>
      <c r="H36" s="46">
        <v>61</v>
      </c>
      <c r="I36" s="46">
        <v>75</v>
      </c>
      <c r="J36" s="46">
        <v>72</v>
      </c>
      <c r="K36" s="51">
        <v>61</v>
      </c>
      <c r="L36" s="46">
        <v>59</v>
      </c>
      <c r="M36" s="46">
        <v>65</v>
      </c>
      <c r="N36" s="46">
        <v>58</v>
      </c>
      <c r="O36" s="46">
        <f t="shared" si="4"/>
        <v>60.166666666666664</v>
      </c>
      <c r="P36" s="27"/>
    </row>
    <row r="37" spans="1:16" ht="14.25" x14ac:dyDescent="0.2">
      <c r="A37" s="11" t="s">
        <v>18</v>
      </c>
      <c r="B37" s="12"/>
      <c r="C37" s="46">
        <v>373</v>
      </c>
      <c r="D37" s="46">
        <v>391</v>
      </c>
      <c r="E37" s="46">
        <v>394</v>
      </c>
      <c r="F37" s="46">
        <v>385</v>
      </c>
      <c r="G37" s="46">
        <v>359</v>
      </c>
      <c r="H37" s="46">
        <v>373</v>
      </c>
      <c r="I37" s="46">
        <v>395</v>
      </c>
      <c r="J37" s="46">
        <v>401</v>
      </c>
      <c r="K37" s="51">
        <v>361</v>
      </c>
      <c r="L37" s="46">
        <v>361</v>
      </c>
      <c r="M37" s="46">
        <v>402</v>
      </c>
      <c r="N37" s="46">
        <v>418</v>
      </c>
      <c r="O37" s="46">
        <f t="shared" si="4"/>
        <v>384.41666666666669</v>
      </c>
      <c r="P37" s="27"/>
    </row>
    <row r="38" spans="1:16" ht="14.25" x14ac:dyDescent="0.2">
      <c r="A38" s="17" t="s">
        <v>19</v>
      </c>
      <c r="B38" s="12"/>
      <c r="C38" s="46">
        <v>471</v>
      </c>
      <c r="D38" s="46">
        <v>500</v>
      </c>
      <c r="E38" s="46">
        <v>497</v>
      </c>
      <c r="F38" s="46">
        <v>445</v>
      </c>
      <c r="G38" s="46">
        <v>417</v>
      </c>
      <c r="H38" s="46">
        <v>464</v>
      </c>
      <c r="I38" s="46">
        <v>435</v>
      </c>
      <c r="J38" s="46">
        <v>428</v>
      </c>
      <c r="K38" s="51">
        <v>408</v>
      </c>
      <c r="L38" s="46">
        <v>416</v>
      </c>
      <c r="M38" s="46">
        <v>550</v>
      </c>
      <c r="N38" s="46">
        <v>549</v>
      </c>
      <c r="O38" s="46">
        <f t="shared" si="4"/>
        <v>465</v>
      </c>
      <c r="P38" s="27"/>
    </row>
    <row r="39" spans="1:16" ht="14.25" x14ac:dyDescent="0.2">
      <c r="A39" s="16" t="s">
        <v>20</v>
      </c>
      <c r="B39" s="12"/>
      <c r="C39" s="46">
        <v>1</v>
      </c>
      <c r="D39" s="46">
        <v>1</v>
      </c>
      <c r="E39" s="46">
        <v>1</v>
      </c>
      <c r="F39" s="46">
        <v>1</v>
      </c>
      <c r="G39" s="46">
        <v>2</v>
      </c>
      <c r="H39" s="46">
        <v>3</v>
      </c>
      <c r="I39" s="46">
        <v>3</v>
      </c>
      <c r="J39" s="46">
        <v>3</v>
      </c>
      <c r="K39" s="51">
        <v>4</v>
      </c>
      <c r="L39" s="46">
        <v>3</v>
      </c>
      <c r="M39" s="46">
        <v>4</v>
      </c>
      <c r="N39" s="46">
        <v>4</v>
      </c>
      <c r="O39" s="46">
        <f t="shared" si="4"/>
        <v>2.5</v>
      </c>
      <c r="P39" s="27"/>
    </row>
    <row r="40" spans="1:16" ht="14.25" x14ac:dyDescent="0.2">
      <c r="A40" s="11" t="s">
        <v>21</v>
      </c>
      <c r="B40" s="12"/>
      <c r="C40" s="46">
        <v>14</v>
      </c>
      <c r="D40" s="46">
        <v>16</v>
      </c>
      <c r="E40" s="46">
        <v>15</v>
      </c>
      <c r="F40" s="46">
        <v>16</v>
      </c>
      <c r="G40" s="46">
        <v>15</v>
      </c>
      <c r="H40" s="46">
        <v>17</v>
      </c>
      <c r="I40" s="46">
        <v>18</v>
      </c>
      <c r="J40" s="46">
        <v>14</v>
      </c>
      <c r="K40" s="51">
        <v>12</v>
      </c>
      <c r="L40" s="46">
        <v>15</v>
      </c>
      <c r="M40" s="46">
        <v>23</v>
      </c>
      <c r="N40" s="46">
        <v>19</v>
      </c>
      <c r="O40" s="46">
        <f t="shared" si="4"/>
        <v>16.166666666666668</v>
      </c>
      <c r="P40" s="27"/>
    </row>
    <row r="41" spans="1:16" ht="14.25" x14ac:dyDescent="0.2">
      <c r="A41" s="11" t="s">
        <v>22</v>
      </c>
      <c r="B41" s="12"/>
      <c r="C41" s="46">
        <v>9</v>
      </c>
      <c r="D41" s="46">
        <v>8</v>
      </c>
      <c r="E41" s="46">
        <v>8</v>
      </c>
      <c r="F41" s="46">
        <v>6</v>
      </c>
      <c r="G41" s="46">
        <v>2</v>
      </c>
      <c r="H41" s="46">
        <v>7</v>
      </c>
      <c r="I41" s="46">
        <v>6</v>
      </c>
      <c r="J41" s="46">
        <v>4</v>
      </c>
      <c r="K41" s="51">
        <v>4</v>
      </c>
      <c r="L41" s="46">
        <v>4</v>
      </c>
      <c r="M41" s="46">
        <v>5</v>
      </c>
      <c r="N41" s="46">
        <v>6</v>
      </c>
      <c r="O41" s="46">
        <f t="shared" si="4"/>
        <v>5.75</v>
      </c>
      <c r="P41" s="27"/>
    </row>
    <row r="42" spans="1:16" ht="14.25" x14ac:dyDescent="0.2">
      <c r="A42" s="11" t="s">
        <v>23</v>
      </c>
      <c r="B42" s="12"/>
      <c r="C42" s="46">
        <v>475</v>
      </c>
      <c r="D42" s="46">
        <v>481</v>
      </c>
      <c r="E42" s="46">
        <v>469</v>
      </c>
      <c r="F42" s="46">
        <v>409</v>
      </c>
      <c r="G42" s="46">
        <v>362</v>
      </c>
      <c r="H42" s="46">
        <v>321</v>
      </c>
      <c r="I42" s="46">
        <v>325</v>
      </c>
      <c r="J42" s="46">
        <v>312</v>
      </c>
      <c r="K42" s="51">
        <v>298</v>
      </c>
      <c r="L42" s="46">
        <v>314</v>
      </c>
      <c r="M42" s="46">
        <v>489</v>
      </c>
      <c r="N42" s="46">
        <v>505</v>
      </c>
      <c r="O42" s="46">
        <f t="shared" si="4"/>
        <v>396.66666666666669</v>
      </c>
      <c r="P42" s="27"/>
    </row>
    <row r="43" spans="1:16" ht="14.25" x14ac:dyDescent="0.2">
      <c r="A43" s="11" t="s">
        <v>24</v>
      </c>
      <c r="B43" s="12"/>
      <c r="C43" s="46">
        <v>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51">
        <v>0</v>
      </c>
      <c r="L43" s="46">
        <v>0</v>
      </c>
      <c r="M43" s="46">
        <v>0</v>
      </c>
      <c r="N43" s="46">
        <v>0</v>
      </c>
      <c r="O43" s="46">
        <f t="shared" si="4"/>
        <v>0</v>
      </c>
      <c r="P43" s="27"/>
    </row>
    <row r="44" spans="1:16" ht="14.25" x14ac:dyDescent="0.2">
      <c r="A44" s="11" t="s">
        <v>25</v>
      </c>
      <c r="B44" s="12"/>
      <c r="C44" s="46">
        <v>134</v>
      </c>
      <c r="D44" s="46">
        <v>147</v>
      </c>
      <c r="E44" s="46">
        <v>168</v>
      </c>
      <c r="F44" s="46">
        <v>163</v>
      </c>
      <c r="G44" s="46">
        <v>172</v>
      </c>
      <c r="H44" s="46">
        <v>163</v>
      </c>
      <c r="I44" s="46">
        <v>171</v>
      </c>
      <c r="J44" s="46">
        <v>178</v>
      </c>
      <c r="K44" s="51">
        <v>188</v>
      </c>
      <c r="L44" s="46">
        <v>185</v>
      </c>
      <c r="M44" s="46">
        <v>209</v>
      </c>
      <c r="N44" s="46">
        <v>178</v>
      </c>
      <c r="O44" s="46">
        <f t="shared" si="4"/>
        <v>171.33333333333334</v>
      </c>
      <c r="P44" s="27"/>
    </row>
    <row r="45" spans="1:16" ht="15.75" thickBot="1" x14ac:dyDescent="0.3">
      <c r="A45" s="18"/>
      <c r="B45" s="19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47"/>
      <c r="P45" s="30"/>
    </row>
    <row r="46" spans="1:16" ht="15" x14ac:dyDescent="0.25">
      <c r="A46" s="11"/>
      <c r="B46" s="12"/>
      <c r="C46" s="26"/>
      <c r="D46" s="26"/>
      <c r="E46" s="26"/>
      <c r="F46" s="26"/>
      <c r="G46" s="26" t="s">
        <v>26</v>
      </c>
      <c r="H46" s="26"/>
      <c r="I46" s="26"/>
      <c r="J46" s="26"/>
      <c r="K46" s="26"/>
      <c r="L46" s="26"/>
      <c r="M46" s="26"/>
      <c r="N46" s="26"/>
      <c r="O46" s="44"/>
      <c r="P46" s="27"/>
    </row>
    <row r="47" spans="1:16" ht="15" x14ac:dyDescent="0.25">
      <c r="A47" s="11" t="s">
        <v>27</v>
      </c>
      <c r="B47" s="12"/>
      <c r="C47" s="26">
        <f t="shared" ref="C47:N47" si="5">SUM(C34:C46)</f>
        <v>1587</v>
      </c>
      <c r="D47" s="26">
        <f t="shared" si="5"/>
        <v>1663</v>
      </c>
      <c r="E47" s="26">
        <f t="shared" si="5"/>
        <v>1704</v>
      </c>
      <c r="F47" s="26">
        <f t="shared" si="5"/>
        <v>1555</v>
      </c>
      <c r="G47" s="26">
        <f t="shared" si="5"/>
        <v>1469</v>
      </c>
      <c r="H47" s="26">
        <f t="shared" si="5"/>
        <v>1576</v>
      </c>
      <c r="I47" s="26">
        <f t="shared" si="5"/>
        <v>1633</v>
      </c>
      <c r="J47" s="26">
        <f t="shared" si="5"/>
        <v>1615</v>
      </c>
      <c r="K47" s="26">
        <f t="shared" si="5"/>
        <v>1468</v>
      </c>
      <c r="L47" s="26">
        <f t="shared" si="5"/>
        <v>1436</v>
      </c>
      <c r="M47" s="26">
        <f t="shared" si="5"/>
        <v>1823</v>
      </c>
      <c r="N47" s="26">
        <f t="shared" si="5"/>
        <v>1851</v>
      </c>
      <c r="O47" s="49">
        <f t="shared" si="4"/>
        <v>1615</v>
      </c>
      <c r="P47" s="27"/>
    </row>
    <row r="48" spans="1:16" ht="15" thickBot="1" x14ac:dyDescent="0.25">
      <c r="A48" s="22"/>
      <c r="B48" s="23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30"/>
    </row>
    <row r="49" spans="1:16" ht="15" x14ac:dyDescent="0.25">
      <c r="A49" s="17" t="s">
        <v>30</v>
      </c>
      <c r="B49" s="12"/>
      <c r="C49" s="31">
        <f t="shared" ref="C49:O49" si="6">C47/C20</f>
        <v>0.47543439185140801</v>
      </c>
      <c r="D49" s="31">
        <f t="shared" si="6"/>
        <v>0.48314933178384661</v>
      </c>
      <c r="E49" s="31">
        <f t="shared" si="6"/>
        <v>0.4863013698630137</v>
      </c>
      <c r="F49" s="31">
        <f t="shared" si="6"/>
        <v>0.48746081504702193</v>
      </c>
      <c r="G49" s="31">
        <f t="shared" si="6"/>
        <v>0.48982994331443813</v>
      </c>
      <c r="H49" s="31">
        <f t="shared" si="6"/>
        <v>0.50415866922584773</v>
      </c>
      <c r="I49" s="31">
        <f t="shared" si="6"/>
        <v>0.51611883691529714</v>
      </c>
      <c r="J49" s="31">
        <f t="shared" si="6"/>
        <v>0.51762820512820518</v>
      </c>
      <c r="K49" s="31">
        <f t="shared" si="6"/>
        <v>0.49327956989247312</v>
      </c>
      <c r="L49" s="31">
        <f t="shared" si="6"/>
        <v>0.4813945692256118</v>
      </c>
      <c r="M49" s="31">
        <f t="shared" si="6"/>
        <v>0.49243652079956779</v>
      </c>
      <c r="N49" s="31">
        <f t="shared" si="6"/>
        <v>0.47608024691358025</v>
      </c>
      <c r="O49" s="31">
        <f t="shared" si="6"/>
        <v>0.49147900182592819</v>
      </c>
      <c r="P49" s="27"/>
    </row>
    <row r="50" spans="1:16" ht="13.5" thickBot="1" x14ac:dyDescent="0.25">
      <c r="A50" s="24" t="s">
        <v>31</v>
      </c>
      <c r="B50" s="19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1"/>
    </row>
    <row r="51" spans="1:16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1:16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6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6" x14ac:dyDescent="0.2">
      <c r="A54" s="38" t="s">
        <v>44</v>
      </c>
      <c r="B54" s="39"/>
      <c r="C54" s="39"/>
      <c r="D54" s="39"/>
      <c r="E54" s="40"/>
      <c r="F54" s="39" t="s">
        <v>33</v>
      </c>
      <c r="G54" s="39"/>
      <c r="H54" s="39"/>
      <c r="I54" s="39"/>
      <c r="J54" s="4"/>
      <c r="K54" s="4"/>
      <c r="L54" s="4"/>
      <c r="M54" s="4"/>
      <c r="N54" s="4"/>
      <c r="O54" s="4"/>
    </row>
    <row r="55" spans="1:16" x14ac:dyDescent="0.2">
      <c r="A55" s="2"/>
      <c r="B55" s="3"/>
      <c r="C55" s="39">
        <v>2008</v>
      </c>
      <c r="D55" s="39"/>
      <c r="E55" s="55">
        <v>40611</v>
      </c>
      <c r="F55" s="3"/>
      <c r="G55" s="3"/>
      <c r="H55" s="4"/>
      <c r="I55" s="4"/>
      <c r="J55" s="4"/>
      <c r="K55" s="4"/>
      <c r="L55" s="4"/>
      <c r="M55" s="4"/>
      <c r="N55" s="4"/>
      <c r="O55" s="4"/>
    </row>
    <row r="56" spans="1:16" x14ac:dyDescent="0.2">
      <c r="A56" s="2"/>
      <c r="B56" s="3"/>
      <c r="C56" s="3"/>
      <c r="D56" s="3"/>
      <c r="E56" s="43"/>
      <c r="F56" s="3"/>
      <c r="G56" s="3"/>
      <c r="H56" s="4"/>
      <c r="I56" s="4"/>
      <c r="J56" s="4"/>
      <c r="K56" s="4"/>
      <c r="L56" s="4"/>
      <c r="M56" s="4"/>
      <c r="N56" s="4"/>
      <c r="O56" s="4"/>
    </row>
    <row r="57" spans="1:16" x14ac:dyDescent="0.2">
      <c r="A57" s="50" t="s">
        <v>39</v>
      </c>
      <c r="B57" s="3"/>
      <c r="C57" s="3"/>
      <c r="D57" s="3"/>
      <c r="E57" s="3"/>
      <c r="F57" s="3"/>
      <c r="G57" s="3"/>
      <c r="H57" s="4"/>
      <c r="I57" s="4"/>
      <c r="J57" s="4"/>
      <c r="K57" s="4"/>
      <c r="L57" s="4"/>
      <c r="M57" s="4"/>
      <c r="N57" s="4"/>
      <c r="O57" s="4"/>
    </row>
    <row r="58" spans="1:16" x14ac:dyDescent="0.2">
      <c r="A58" s="3"/>
      <c r="B58" s="3"/>
      <c r="C58" s="3"/>
      <c r="D58" s="3"/>
      <c r="E58" s="3"/>
      <c r="F58" s="3"/>
      <c r="G58" s="3"/>
      <c r="H58" s="4"/>
      <c r="I58" s="4"/>
      <c r="J58" s="4"/>
      <c r="K58" s="4"/>
      <c r="L58" s="4"/>
      <c r="M58" s="4"/>
      <c r="N58" s="4"/>
      <c r="O58" s="4"/>
    </row>
    <row r="59" spans="1:16" x14ac:dyDescent="0.2">
      <c r="A59" s="3"/>
      <c r="B59" s="3"/>
      <c r="C59" s="3"/>
      <c r="D59" s="3"/>
      <c r="E59" s="3"/>
      <c r="F59" s="3"/>
      <c r="G59" s="3"/>
      <c r="H59" s="4"/>
      <c r="I59" s="4"/>
      <c r="J59" s="4"/>
      <c r="K59" s="4"/>
      <c r="L59" s="4"/>
      <c r="M59" s="4"/>
      <c r="N59" s="4"/>
      <c r="O59" s="4"/>
    </row>
    <row r="60" spans="1:16" x14ac:dyDescent="0.2">
      <c r="A60" s="48" t="s">
        <v>38</v>
      </c>
      <c r="B60" s="3"/>
      <c r="C60" s="3"/>
      <c r="D60" s="3"/>
      <c r="E60" s="3"/>
      <c r="F60" s="3"/>
      <c r="G60" s="3"/>
      <c r="H60" s="4"/>
      <c r="I60" s="4"/>
      <c r="J60" s="4"/>
      <c r="K60" s="4"/>
      <c r="L60" s="4"/>
      <c r="M60" s="4"/>
      <c r="N60" s="4"/>
      <c r="O60" s="4"/>
    </row>
    <row r="61" spans="1:16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</sheetData>
  <phoneticPr fontId="0" type="noConversion"/>
  <printOptions horizontalCentered="1"/>
  <pageMargins left="0.5" right="0" top="0.98425196850393704" bottom="0.98425196850393704" header="0.98425196850393704" footer="0.98425196850393704"/>
  <pageSetup paperSize="9" scale="83" orientation="portrait" horizontalDpi="4294967292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1"/>
  <sheetViews>
    <sheetView showGridLines="0" zoomScale="75" workbookViewId="0">
      <selection activeCell="N7" sqref="N7:N17"/>
    </sheetView>
  </sheetViews>
  <sheetFormatPr defaultRowHeight="12.75" x14ac:dyDescent="0.2"/>
  <cols>
    <col min="1" max="1" width="22.28515625" customWidth="1"/>
    <col min="2" max="2" width="4" customWidth="1"/>
    <col min="3" max="4" width="6.7109375" customWidth="1"/>
    <col min="5" max="5" width="7.28515625" customWidth="1"/>
    <col min="6" max="14" width="6.7109375" customWidth="1"/>
    <col min="15" max="15" width="8.7109375" customWidth="1"/>
    <col min="16" max="16" width="1.85546875" customWidth="1"/>
  </cols>
  <sheetData>
    <row r="1" spans="1:16" x14ac:dyDescent="0.2">
      <c r="A1" s="2" t="s">
        <v>40</v>
      </c>
      <c r="B1" s="2" t="s">
        <v>46</v>
      </c>
      <c r="C1" s="3"/>
      <c r="D1" s="3"/>
      <c r="E1" s="3"/>
      <c r="F1" s="3"/>
      <c r="G1" s="3"/>
      <c r="H1" s="3"/>
      <c r="I1" s="3"/>
      <c r="J1" s="3"/>
      <c r="K1" s="4"/>
      <c r="L1" s="4"/>
      <c r="M1" s="4"/>
      <c r="N1" s="4"/>
      <c r="O1" s="1"/>
    </row>
    <row r="3" spans="1:16" ht="13.5" thickBot="1" x14ac:dyDescent="0.25">
      <c r="A3" t="s">
        <v>35</v>
      </c>
    </row>
    <row r="4" spans="1:16" x14ac:dyDescent="0.2">
      <c r="A4" s="6" t="s">
        <v>0</v>
      </c>
      <c r="B4" s="7"/>
      <c r="C4" s="8" t="s">
        <v>1</v>
      </c>
      <c r="D4" s="9" t="s">
        <v>2</v>
      </c>
      <c r="E4" s="8" t="s">
        <v>3</v>
      </c>
      <c r="F4" s="9" t="s">
        <v>4</v>
      </c>
      <c r="G4" s="8" t="s">
        <v>5</v>
      </c>
      <c r="H4" s="8" t="s">
        <v>6</v>
      </c>
      <c r="I4" s="8" t="s">
        <v>7</v>
      </c>
      <c r="J4" s="8" t="s">
        <v>8</v>
      </c>
      <c r="K4" s="8" t="s">
        <v>9</v>
      </c>
      <c r="L4" s="9" t="s">
        <v>10</v>
      </c>
      <c r="M4" s="8" t="s">
        <v>11</v>
      </c>
      <c r="N4" s="8" t="s">
        <v>12</v>
      </c>
      <c r="O4" s="9" t="s">
        <v>13</v>
      </c>
      <c r="P4" s="10"/>
    </row>
    <row r="5" spans="1:16" x14ac:dyDescent="0.2">
      <c r="A5" s="11" t="s">
        <v>14</v>
      </c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4" t="s">
        <v>32</v>
      </c>
      <c r="P5" s="15"/>
    </row>
    <row r="6" spans="1:16" ht="13.5" thickBot="1" x14ac:dyDescent="0.25">
      <c r="A6" s="41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13" t="s">
        <v>41</v>
      </c>
      <c r="P6" s="15"/>
    </row>
    <row r="7" spans="1:16" ht="14.25" x14ac:dyDescent="0.2">
      <c r="A7" s="37" t="s">
        <v>15</v>
      </c>
      <c r="B7" s="7"/>
      <c r="C7" s="44">
        <v>32</v>
      </c>
      <c r="D7" s="44">
        <v>38</v>
      </c>
      <c r="E7" s="44">
        <v>43</v>
      </c>
      <c r="F7" s="44">
        <v>39</v>
      </c>
      <c r="G7" s="45">
        <v>38</v>
      </c>
      <c r="H7" s="44">
        <v>34</v>
      </c>
      <c r="I7" s="44">
        <v>34</v>
      </c>
      <c r="J7" s="44">
        <v>30</v>
      </c>
      <c r="K7" s="44">
        <v>30</v>
      </c>
      <c r="L7" s="44">
        <v>33</v>
      </c>
      <c r="M7" s="44">
        <v>36</v>
      </c>
      <c r="N7" s="44">
        <v>36</v>
      </c>
      <c r="O7" s="44">
        <f>(C7+D7+E7+F7+G7+H7+I7+J7+K7+L7+M7+N7)/12</f>
        <v>35.25</v>
      </c>
      <c r="P7" s="52">
        <f t="shared" ref="P7:P20" si="0">(D7+E7+F7+G7+H7+I7+J7+K7+L7+M7+N7+O7)/3</f>
        <v>142.08333333333334</v>
      </c>
    </row>
    <row r="8" spans="1:16" ht="14.25" x14ac:dyDescent="0.2">
      <c r="A8" s="11" t="s">
        <v>16</v>
      </c>
      <c r="B8" s="12"/>
      <c r="C8" s="46">
        <v>82</v>
      </c>
      <c r="D8" s="46">
        <v>76</v>
      </c>
      <c r="E8" s="46">
        <v>82</v>
      </c>
      <c r="F8" s="46">
        <v>118</v>
      </c>
      <c r="G8" s="46">
        <v>106</v>
      </c>
      <c r="H8" s="46">
        <v>210</v>
      </c>
      <c r="I8" s="46">
        <v>261</v>
      </c>
      <c r="J8" s="46">
        <v>253</v>
      </c>
      <c r="K8" s="46">
        <v>166</v>
      </c>
      <c r="L8" s="46">
        <v>115</v>
      </c>
      <c r="M8" s="46">
        <v>110</v>
      </c>
      <c r="N8" s="46">
        <v>130</v>
      </c>
      <c r="O8" s="46">
        <f t="shared" ref="O8:O20" si="1">(C8+D8+E8+F8+G8+H8+I8+J8+K8+L8+M8+N8)/12</f>
        <v>142.41666666666666</v>
      </c>
      <c r="P8" s="53">
        <f t="shared" si="0"/>
        <v>589.80555555555554</v>
      </c>
    </row>
    <row r="9" spans="1:16" ht="14.25" x14ac:dyDescent="0.2">
      <c r="A9" s="11" t="s">
        <v>17</v>
      </c>
      <c r="B9" s="12"/>
      <c r="C9" s="46">
        <v>101</v>
      </c>
      <c r="D9" s="46">
        <v>104</v>
      </c>
      <c r="E9" s="46">
        <v>110</v>
      </c>
      <c r="F9" s="46">
        <v>104</v>
      </c>
      <c r="G9" s="46">
        <v>112</v>
      </c>
      <c r="H9" s="46">
        <v>115</v>
      </c>
      <c r="I9" s="46">
        <v>125</v>
      </c>
      <c r="J9" s="46">
        <v>119</v>
      </c>
      <c r="K9" s="46">
        <v>114</v>
      </c>
      <c r="L9" s="46">
        <v>108</v>
      </c>
      <c r="M9" s="46">
        <v>118</v>
      </c>
      <c r="N9" s="46">
        <v>107</v>
      </c>
      <c r="O9" s="46">
        <f t="shared" si="1"/>
        <v>111.41666666666667</v>
      </c>
      <c r="P9" s="53">
        <f t="shared" si="0"/>
        <v>449.13888888888891</v>
      </c>
    </row>
    <row r="10" spans="1:16" ht="14.25" x14ac:dyDescent="0.2">
      <c r="A10" s="11" t="s">
        <v>18</v>
      </c>
      <c r="B10" s="12"/>
      <c r="C10" s="46">
        <v>244</v>
      </c>
      <c r="D10" s="46">
        <v>289</v>
      </c>
      <c r="E10" s="46">
        <v>303</v>
      </c>
      <c r="F10" s="46">
        <v>311</v>
      </c>
      <c r="G10" s="46">
        <v>294</v>
      </c>
      <c r="H10" s="46">
        <v>304</v>
      </c>
      <c r="I10" s="46">
        <v>315</v>
      </c>
      <c r="J10" s="46">
        <v>324</v>
      </c>
      <c r="K10" s="46">
        <v>323</v>
      </c>
      <c r="L10" s="46">
        <v>329</v>
      </c>
      <c r="M10" s="46">
        <v>391</v>
      </c>
      <c r="N10" s="46">
        <v>405</v>
      </c>
      <c r="O10" s="46">
        <f t="shared" si="1"/>
        <v>319.33333333333331</v>
      </c>
      <c r="P10" s="53">
        <f t="shared" si="0"/>
        <v>1302.4444444444446</v>
      </c>
    </row>
    <row r="11" spans="1:16" ht="14.25" x14ac:dyDescent="0.2">
      <c r="A11" s="17" t="s">
        <v>19</v>
      </c>
      <c r="B11" s="12"/>
      <c r="C11" s="46">
        <v>547</v>
      </c>
      <c r="D11" s="46">
        <v>558</v>
      </c>
      <c r="E11" s="46">
        <v>580</v>
      </c>
      <c r="F11" s="46">
        <v>522</v>
      </c>
      <c r="G11" s="46">
        <v>445</v>
      </c>
      <c r="H11" s="46">
        <v>436</v>
      </c>
      <c r="I11" s="46">
        <v>407</v>
      </c>
      <c r="J11" s="46">
        <v>410</v>
      </c>
      <c r="K11" s="46">
        <v>394</v>
      </c>
      <c r="L11" s="46">
        <v>401</v>
      </c>
      <c r="M11" s="46">
        <v>638</v>
      </c>
      <c r="N11" s="46">
        <v>737</v>
      </c>
      <c r="O11" s="46">
        <f t="shared" si="1"/>
        <v>506.25</v>
      </c>
      <c r="P11" s="53">
        <f t="shared" si="0"/>
        <v>2011.4166666666667</v>
      </c>
    </row>
    <row r="12" spans="1:16" ht="14.25" x14ac:dyDescent="0.2">
      <c r="A12" s="16" t="s">
        <v>20</v>
      </c>
      <c r="B12" s="12"/>
      <c r="C12" s="46">
        <v>12</v>
      </c>
      <c r="D12" s="46">
        <v>16</v>
      </c>
      <c r="E12" s="46">
        <v>13</v>
      </c>
      <c r="F12" s="46">
        <v>13</v>
      </c>
      <c r="G12" s="46">
        <v>11</v>
      </c>
      <c r="H12" s="46">
        <v>8</v>
      </c>
      <c r="I12" s="46">
        <v>10</v>
      </c>
      <c r="J12" s="46">
        <v>10</v>
      </c>
      <c r="K12" s="46">
        <v>9</v>
      </c>
      <c r="L12" s="46">
        <v>12</v>
      </c>
      <c r="M12" s="46">
        <v>11</v>
      </c>
      <c r="N12" s="46">
        <v>13</v>
      </c>
      <c r="O12" s="46">
        <f t="shared" si="1"/>
        <v>11.5</v>
      </c>
      <c r="P12" s="53">
        <f t="shared" si="0"/>
        <v>45.833333333333336</v>
      </c>
    </row>
    <row r="13" spans="1:16" ht="14.25" x14ac:dyDescent="0.2">
      <c r="A13" s="11" t="s">
        <v>21</v>
      </c>
      <c r="B13" s="12"/>
      <c r="C13" s="46">
        <v>243</v>
      </c>
      <c r="D13" s="46">
        <v>282</v>
      </c>
      <c r="E13" s="46">
        <v>315</v>
      </c>
      <c r="F13" s="46">
        <v>310</v>
      </c>
      <c r="G13" s="46">
        <v>316</v>
      </c>
      <c r="H13" s="46">
        <v>306</v>
      </c>
      <c r="I13" s="46">
        <v>295</v>
      </c>
      <c r="J13" s="46">
        <v>292</v>
      </c>
      <c r="K13" s="46">
        <v>339</v>
      </c>
      <c r="L13" s="46">
        <v>359</v>
      </c>
      <c r="M13" s="46">
        <v>403</v>
      </c>
      <c r="N13" s="46">
        <v>413</v>
      </c>
      <c r="O13" s="46">
        <f t="shared" si="1"/>
        <v>322.75</v>
      </c>
      <c r="P13" s="53">
        <f t="shared" si="0"/>
        <v>1317.5833333333333</v>
      </c>
    </row>
    <row r="14" spans="1:16" ht="14.25" x14ac:dyDescent="0.2">
      <c r="A14" s="11" t="s">
        <v>22</v>
      </c>
      <c r="B14" s="12"/>
      <c r="C14" s="46">
        <v>83</v>
      </c>
      <c r="D14" s="46">
        <v>96</v>
      </c>
      <c r="E14" s="46">
        <v>102</v>
      </c>
      <c r="F14" s="46">
        <v>97</v>
      </c>
      <c r="G14" s="46">
        <v>87</v>
      </c>
      <c r="H14" s="46">
        <v>94</v>
      </c>
      <c r="I14" s="46">
        <v>87</v>
      </c>
      <c r="J14" s="46">
        <v>89</v>
      </c>
      <c r="K14" s="46">
        <v>106</v>
      </c>
      <c r="L14" s="46">
        <v>105</v>
      </c>
      <c r="M14" s="46">
        <v>145</v>
      </c>
      <c r="N14" s="46">
        <v>148</v>
      </c>
      <c r="O14" s="46">
        <f t="shared" si="1"/>
        <v>103.25</v>
      </c>
      <c r="P14" s="53">
        <f t="shared" si="0"/>
        <v>419.75</v>
      </c>
    </row>
    <row r="15" spans="1:16" ht="14.25" x14ac:dyDescent="0.2">
      <c r="A15" s="11" t="s">
        <v>23</v>
      </c>
      <c r="B15" s="12"/>
      <c r="C15" s="46">
        <v>468</v>
      </c>
      <c r="D15" s="46">
        <v>472</v>
      </c>
      <c r="E15" s="46">
        <v>519</v>
      </c>
      <c r="F15" s="46">
        <v>516</v>
      </c>
      <c r="G15" s="46">
        <v>471</v>
      </c>
      <c r="H15" s="46">
        <v>447</v>
      </c>
      <c r="I15" s="46">
        <v>436</v>
      </c>
      <c r="J15" s="46">
        <v>447</v>
      </c>
      <c r="K15" s="46">
        <v>498</v>
      </c>
      <c r="L15" s="46">
        <v>512</v>
      </c>
      <c r="M15" s="46">
        <v>738</v>
      </c>
      <c r="N15" s="46">
        <v>809</v>
      </c>
      <c r="O15" s="46">
        <f t="shared" si="1"/>
        <v>527.75</v>
      </c>
      <c r="P15" s="53">
        <f t="shared" si="0"/>
        <v>2130.9166666666665</v>
      </c>
    </row>
    <row r="16" spans="1:16" ht="14.25" x14ac:dyDescent="0.2">
      <c r="A16" s="11" t="s">
        <v>24</v>
      </c>
      <c r="B16" s="12"/>
      <c r="C16" s="46">
        <v>10</v>
      </c>
      <c r="D16" s="46">
        <v>10</v>
      </c>
      <c r="E16" s="46">
        <v>9</v>
      </c>
      <c r="F16" s="46">
        <v>8</v>
      </c>
      <c r="G16" s="46">
        <v>8</v>
      </c>
      <c r="H16" s="46">
        <v>3</v>
      </c>
      <c r="I16" s="46">
        <v>3</v>
      </c>
      <c r="J16" s="46">
        <v>3</v>
      </c>
      <c r="K16" s="46">
        <v>2</v>
      </c>
      <c r="L16" s="46">
        <v>1</v>
      </c>
      <c r="M16" s="46">
        <v>3</v>
      </c>
      <c r="N16" s="46">
        <v>3</v>
      </c>
      <c r="O16" s="46">
        <f t="shared" si="1"/>
        <v>5.25</v>
      </c>
      <c r="P16" s="53">
        <f t="shared" si="0"/>
        <v>19.416666666666668</v>
      </c>
    </row>
    <row r="17" spans="1:16" ht="14.25" x14ac:dyDescent="0.2">
      <c r="A17" s="11" t="s">
        <v>25</v>
      </c>
      <c r="B17" s="12"/>
      <c r="C17" s="46">
        <v>274</v>
      </c>
      <c r="D17" s="46">
        <v>302</v>
      </c>
      <c r="E17" s="46">
        <v>324</v>
      </c>
      <c r="F17" s="46">
        <v>259</v>
      </c>
      <c r="G17" s="46">
        <v>215</v>
      </c>
      <c r="H17" s="46">
        <v>211</v>
      </c>
      <c r="I17" s="46">
        <v>179</v>
      </c>
      <c r="J17" s="46">
        <v>190</v>
      </c>
      <c r="K17" s="46">
        <v>246</v>
      </c>
      <c r="L17" s="46">
        <v>266</v>
      </c>
      <c r="M17" s="46">
        <v>273</v>
      </c>
      <c r="N17" s="46">
        <v>227</v>
      </c>
      <c r="O17" s="46">
        <f t="shared" si="1"/>
        <v>247.16666666666666</v>
      </c>
      <c r="P17" s="53">
        <f t="shared" si="0"/>
        <v>979.72222222222217</v>
      </c>
    </row>
    <row r="18" spans="1:16" ht="15.75" thickBot="1" x14ac:dyDescent="0.3">
      <c r="A18" s="18"/>
      <c r="B18" s="19"/>
      <c r="C18" s="47"/>
      <c r="D18" s="47"/>
      <c r="E18" s="47"/>
      <c r="F18" s="47"/>
      <c r="G18" s="47"/>
      <c r="H18" s="47"/>
      <c r="I18" s="47"/>
      <c r="J18" s="47"/>
      <c r="K18" s="47"/>
      <c r="L18" s="33"/>
      <c r="M18" s="47"/>
      <c r="N18" s="47"/>
      <c r="O18" s="47"/>
      <c r="P18" s="54">
        <f t="shared" si="0"/>
        <v>0</v>
      </c>
    </row>
    <row r="19" spans="1:16" ht="15" x14ac:dyDescent="0.25">
      <c r="A19" s="11"/>
      <c r="B19" s="12"/>
      <c r="C19" s="26"/>
      <c r="D19" s="26"/>
      <c r="E19" s="26"/>
      <c r="F19" s="26"/>
      <c r="G19" s="26" t="s">
        <v>26</v>
      </c>
      <c r="H19" s="26"/>
      <c r="I19" s="26"/>
      <c r="J19" s="26"/>
      <c r="K19" s="26"/>
      <c r="L19" s="26"/>
      <c r="M19" s="26"/>
      <c r="N19" s="26"/>
      <c r="O19" s="46"/>
      <c r="P19" s="53" t="e">
        <f t="shared" si="0"/>
        <v>#VALUE!</v>
      </c>
    </row>
    <row r="20" spans="1:16" ht="15" x14ac:dyDescent="0.25">
      <c r="A20" s="11" t="s">
        <v>27</v>
      </c>
      <c r="B20" s="12"/>
      <c r="C20" s="26">
        <f t="shared" ref="C20:N20" si="2">SUM(C7:C19)</f>
        <v>2096</v>
      </c>
      <c r="D20" s="26">
        <f t="shared" si="2"/>
        <v>2243</v>
      </c>
      <c r="E20" s="26">
        <f t="shared" si="2"/>
        <v>2400</v>
      </c>
      <c r="F20" s="26">
        <f t="shared" si="2"/>
        <v>2297</v>
      </c>
      <c r="G20" s="26">
        <f t="shared" si="2"/>
        <v>2103</v>
      </c>
      <c r="H20" s="26">
        <f t="shared" si="2"/>
        <v>2168</v>
      </c>
      <c r="I20" s="26">
        <f t="shared" si="2"/>
        <v>2152</v>
      </c>
      <c r="J20" s="26">
        <f t="shared" si="2"/>
        <v>2167</v>
      </c>
      <c r="K20" s="26">
        <f t="shared" si="2"/>
        <v>2227</v>
      </c>
      <c r="L20" s="26">
        <f t="shared" si="2"/>
        <v>2241</v>
      </c>
      <c r="M20" s="26">
        <f t="shared" si="2"/>
        <v>2866</v>
      </c>
      <c r="N20" s="26">
        <f t="shared" si="2"/>
        <v>3028</v>
      </c>
      <c r="O20" s="49">
        <f t="shared" si="1"/>
        <v>2332.3333333333335</v>
      </c>
      <c r="P20" s="32">
        <f t="shared" si="0"/>
        <v>9408.1111111111113</v>
      </c>
    </row>
    <row r="21" spans="1:16" ht="15" thickBot="1" x14ac:dyDescent="0.25">
      <c r="A21" s="22"/>
      <c r="B21" s="23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30"/>
    </row>
    <row r="22" spans="1:16" ht="15" x14ac:dyDescent="0.25">
      <c r="A22" s="34" t="s">
        <v>28</v>
      </c>
      <c r="B22" s="7"/>
      <c r="C22" s="35">
        <f>C20/$E$55</f>
        <v>5.1611632316367485E-2</v>
      </c>
      <c r="D22" s="35">
        <f>D20/$E$55</f>
        <v>5.5231341262219596E-2</v>
      </c>
      <c r="E22" s="35">
        <f t="shared" ref="E22:O22" si="3">E20/$E$55</f>
        <v>5.9097288911871167E-2</v>
      </c>
      <c r="F22" s="35">
        <f t="shared" si="3"/>
        <v>5.6561030262736699E-2</v>
      </c>
      <c r="G22" s="35">
        <f t="shared" si="3"/>
        <v>5.1783999409027108E-2</v>
      </c>
      <c r="H22" s="35">
        <f t="shared" si="3"/>
        <v>5.3384550983723619E-2</v>
      </c>
      <c r="I22" s="35">
        <f t="shared" si="3"/>
        <v>5.2990569057644481E-2</v>
      </c>
      <c r="J22" s="35">
        <f t="shared" si="3"/>
        <v>5.3359927113343676E-2</v>
      </c>
      <c r="K22" s="35">
        <f t="shared" si="3"/>
        <v>5.4837359336140458E-2</v>
      </c>
      <c r="L22" s="35">
        <f t="shared" si="3"/>
        <v>5.5182093521459703E-2</v>
      </c>
      <c r="M22" s="35">
        <f t="shared" si="3"/>
        <v>7.0572012508926155E-2</v>
      </c>
      <c r="N22" s="35">
        <f t="shared" si="3"/>
        <v>7.4561079510477454E-2</v>
      </c>
      <c r="O22" s="35">
        <f t="shared" si="3"/>
        <v>5.743107368282814E-2</v>
      </c>
      <c r="P22" s="36" t="e">
        <f>P20/$E$54</f>
        <v>#DIV/0!</v>
      </c>
    </row>
    <row r="23" spans="1:16" ht="13.5" thickBot="1" x14ac:dyDescent="0.25">
      <c r="A23" s="18" t="s">
        <v>29</v>
      </c>
      <c r="B23" s="19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1"/>
    </row>
    <row r="24" spans="1:16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6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6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1:16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6" x14ac:dyDescent="0.2">
      <c r="A28" s="2" t="s">
        <v>47</v>
      </c>
      <c r="B28" s="3"/>
      <c r="C28" s="3"/>
      <c r="D28" s="3"/>
      <c r="E28" s="3"/>
      <c r="F28" s="3"/>
      <c r="G28" s="3"/>
      <c r="H28" s="3"/>
      <c r="I28" s="3"/>
      <c r="J28" s="4"/>
      <c r="K28" s="4"/>
      <c r="L28" s="4"/>
      <c r="M28" s="4"/>
    </row>
    <row r="29" spans="1:16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6" ht="13.5" thickBo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6" x14ac:dyDescent="0.2">
      <c r="A31" s="6" t="s">
        <v>0</v>
      </c>
      <c r="B31" s="7"/>
      <c r="C31" s="8" t="s">
        <v>1</v>
      </c>
      <c r="D31" s="8" t="s">
        <v>2</v>
      </c>
      <c r="E31" s="8" t="s">
        <v>3</v>
      </c>
      <c r="F31" s="8" t="s">
        <v>4</v>
      </c>
      <c r="G31" s="8" t="s">
        <v>5</v>
      </c>
      <c r="H31" s="8" t="s">
        <v>6</v>
      </c>
      <c r="I31" s="8" t="s">
        <v>7</v>
      </c>
      <c r="J31" s="8" t="s">
        <v>8</v>
      </c>
      <c r="K31" s="8" t="s">
        <v>9</v>
      </c>
      <c r="L31" s="8" t="s">
        <v>10</v>
      </c>
      <c r="M31" s="8" t="s">
        <v>11</v>
      </c>
      <c r="N31" s="8" t="s">
        <v>12</v>
      </c>
      <c r="O31" s="9" t="s">
        <v>13</v>
      </c>
      <c r="P31" s="10"/>
    </row>
    <row r="32" spans="1:16" x14ac:dyDescent="0.2">
      <c r="A32" s="11" t="s">
        <v>14</v>
      </c>
      <c r="B32" s="12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4" t="s">
        <v>32</v>
      </c>
      <c r="P32" s="15"/>
    </row>
    <row r="33" spans="1:16" ht="13.5" thickBot="1" x14ac:dyDescent="0.25">
      <c r="A33" s="41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13" t="s">
        <v>41</v>
      </c>
      <c r="P33" s="15"/>
    </row>
    <row r="34" spans="1:16" ht="14.25" x14ac:dyDescent="0.2">
      <c r="A34" s="37" t="s">
        <v>15</v>
      </c>
      <c r="B34" s="7"/>
      <c r="C34" s="44">
        <v>3</v>
      </c>
      <c r="D34" s="44">
        <v>7</v>
      </c>
      <c r="E34" s="44">
        <v>6</v>
      </c>
      <c r="F34" s="44">
        <v>5</v>
      </c>
      <c r="G34" s="44">
        <v>6</v>
      </c>
      <c r="H34" s="44">
        <v>6</v>
      </c>
      <c r="I34" s="44">
        <v>6</v>
      </c>
      <c r="J34" s="44">
        <v>8</v>
      </c>
      <c r="K34" s="44">
        <v>8</v>
      </c>
      <c r="L34" s="44">
        <v>9</v>
      </c>
      <c r="M34" s="44">
        <v>9</v>
      </c>
      <c r="N34" s="44">
        <v>8</v>
      </c>
      <c r="O34" s="44">
        <f>(C34+D34+E34+F34+G34+H34+I34+J34+K34+L34+M34+N34)/12</f>
        <v>6.75</v>
      </c>
      <c r="P34" s="28"/>
    </row>
    <row r="35" spans="1:16" ht="14.25" x14ac:dyDescent="0.2">
      <c r="A35" s="11" t="s">
        <v>16</v>
      </c>
      <c r="B35" s="12"/>
      <c r="C35" s="46">
        <v>44</v>
      </c>
      <c r="D35" s="46">
        <v>40</v>
      </c>
      <c r="E35" s="46">
        <v>39</v>
      </c>
      <c r="F35" s="46">
        <v>61</v>
      </c>
      <c r="G35" s="46">
        <v>51</v>
      </c>
      <c r="H35" s="46">
        <v>134</v>
      </c>
      <c r="I35" s="46">
        <v>176</v>
      </c>
      <c r="J35" s="46">
        <v>175</v>
      </c>
      <c r="K35" s="51">
        <v>100</v>
      </c>
      <c r="L35" s="46">
        <v>61</v>
      </c>
      <c r="M35" s="46">
        <v>53</v>
      </c>
      <c r="N35" s="46">
        <v>72</v>
      </c>
      <c r="O35" s="46">
        <f t="shared" ref="O35:O47" si="4">(C35+D35+E35+F35+G35+H35+I35+J35+K35+L35+M35+N35)/12</f>
        <v>83.833333333333329</v>
      </c>
      <c r="P35" s="27"/>
    </row>
    <row r="36" spans="1:16" ht="14.25" x14ac:dyDescent="0.2">
      <c r="A36" s="11" t="s">
        <v>17</v>
      </c>
      <c r="B36" s="12"/>
      <c r="C36" s="46">
        <v>41</v>
      </c>
      <c r="D36" s="46">
        <v>51</v>
      </c>
      <c r="E36" s="46">
        <v>54</v>
      </c>
      <c r="F36" s="46">
        <v>52</v>
      </c>
      <c r="G36" s="46">
        <v>53</v>
      </c>
      <c r="H36" s="46">
        <v>51</v>
      </c>
      <c r="I36" s="46">
        <v>65</v>
      </c>
      <c r="J36" s="46">
        <v>61</v>
      </c>
      <c r="K36" s="51">
        <v>55</v>
      </c>
      <c r="L36" s="46">
        <v>55</v>
      </c>
      <c r="M36" s="46">
        <v>59</v>
      </c>
      <c r="N36" s="46">
        <v>53</v>
      </c>
      <c r="O36" s="46">
        <f t="shared" si="4"/>
        <v>54.166666666666664</v>
      </c>
      <c r="P36" s="27"/>
    </row>
    <row r="37" spans="1:16" ht="14.25" x14ac:dyDescent="0.2">
      <c r="A37" s="11" t="s">
        <v>18</v>
      </c>
      <c r="B37" s="12"/>
      <c r="C37" s="46">
        <v>191</v>
      </c>
      <c r="D37" s="46">
        <v>230</v>
      </c>
      <c r="E37" s="46">
        <v>244</v>
      </c>
      <c r="F37" s="46">
        <v>254</v>
      </c>
      <c r="G37" s="46">
        <v>238</v>
      </c>
      <c r="H37" s="46">
        <v>246</v>
      </c>
      <c r="I37" s="46">
        <v>258</v>
      </c>
      <c r="J37" s="46">
        <v>267</v>
      </c>
      <c r="K37" s="51">
        <v>259</v>
      </c>
      <c r="L37" s="46">
        <v>272</v>
      </c>
      <c r="M37" s="46">
        <v>316</v>
      </c>
      <c r="N37" s="46">
        <v>331</v>
      </c>
      <c r="O37" s="46">
        <f t="shared" si="4"/>
        <v>258.83333333333331</v>
      </c>
      <c r="P37" s="27"/>
    </row>
    <row r="38" spans="1:16" ht="14.25" x14ac:dyDescent="0.2">
      <c r="A38" s="17" t="s">
        <v>19</v>
      </c>
      <c r="B38" s="12"/>
      <c r="C38" s="46">
        <v>280</v>
      </c>
      <c r="D38" s="46">
        <v>324</v>
      </c>
      <c r="E38" s="46">
        <v>333</v>
      </c>
      <c r="F38" s="46">
        <v>299</v>
      </c>
      <c r="G38" s="46">
        <v>275</v>
      </c>
      <c r="H38" s="46">
        <v>306</v>
      </c>
      <c r="I38" s="46">
        <v>294</v>
      </c>
      <c r="J38" s="46">
        <v>291</v>
      </c>
      <c r="K38" s="51">
        <v>271</v>
      </c>
      <c r="L38" s="46">
        <v>266</v>
      </c>
      <c r="M38" s="46">
        <v>360</v>
      </c>
      <c r="N38" s="46">
        <v>402</v>
      </c>
      <c r="O38" s="46">
        <f t="shared" si="4"/>
        <v>308.41666666666669</v>
      </c>
      <c r="P38" s="27"/>
    </row>
    <row r="39" spans="1:16" ht="14.25" x14ac:dyDescent="0.2">
      <c r="A39" s="16" t="s">
        <v>20</v>
      </c>
      <c r="B39" s="12"/>
      <c r="C39" s="46">
        <v>2</v>
      </c>
      <c r="D39" s="46">
        <v>2</v>
      </c>
      <c r="E39" s="46">
        <v>1</v>
      </c>
      <c r="F39" s="46">
        <v>1</v>
      </c>
      <c r="G39" s="46">
        <v>1</v>
      </c>
      <c r="H39" s="46">
        <v>0</v>
      </c>
      <c r="I39" s="46">
        <v>1</v>
      </c>
      <c r="J39" s="46">
        <v>1</v>
      </c>
      <c r="K39" s="51">
        <v>1</v>
      </c>
      <c r="L39" s="46">
        <v>1</v>
      </c>
      <c r="M39" s="46">
        <v>1</v>
      </c>
      <c r="N39" s="46">
        <v>1</v>
      </c>
      <c r="O39" s="46">
        <f t="shared" si="4"/>
        <v>1.0833333333333333</v>
      </c>
      <c r="P39" s="27"/>
    </row>
    <row r="40" spans="1:16" ht="14.25" x14ac:dyDescent="0.2">
      <c r="A40" s="11" t="s">
        <v>21</v>
      </c>
      <c r="B40" s="12"/>
      <c r="C40" s="46">
        <v>8</v>
      </c>
      <c r="D40" s="46">
        <v>11</v>
      </c>
      <c r="E40" s="46">
        <v>10</v>
      </c>
      <c r="F40" s="46">
        <v>12</v>
      </c>
      <c r="G40" s="46">
        <v>9</v>
      </c>
      <c r="H40" s="46">
        <v>6</v>
      </c>
      <c r="I40" s="46">
        <v>6</v>
      </c>
      <c r="J40" s="46">
        <v>7</v>
      </c>
      <c r="K40" s="51">
        <v>8</v>
      </c>
      <c r="L40" s="46">
        <v>11</v>
      </c>
      <c r="M40" s="46">
        <v>15</v>
      </c>
      <c r="N40" s="46">
        <v>13</v>
      </c>
      <c r="O40" s="46">
        <f t="shared" si="4"/>
        <v>9.6666666666666661</v>
      </c>
      <c r="P40" s="27"/>
    </row>
    <row r="41" spans="1:16" ht="14.25" x14ac:dyDescent="0.2">
      <c r="A41" s="11" t="s">
        <v>22</v>
      </c>
      <c r="B41" s="12"/>
      <c r="C41" s="46">
        <v>5</v>
      </c>
      <c r="D41" s="46">
        <v>7</v>
      </c>
      <c r="E41" s="46">
        <v>6</v>
      </c>
      <c r="F41" s="46">
        <v>5</v>
      </c>
      <c r="G41" s="46">
        <v>5</v>
      </c>
      <c r="H41" s="46">
        <v>4</v>
      </c>
      <c r="I41" s="46">
        <v>4</v>
      </c>
      <c r="J41" s="46">
        <v>4</v>
      </c>
      <c r="K41" s="51">
        <v>3</v>
      </c>
      <c r="L41" s="46">
        <v>3</v>
      </c>
      <c r="M41" s="46">
        <v>6</v>
      </c>
      <c r="N41" s="46">
        <v>7</v>
      </c>
      <c r="O41" s="46">
        <f t="shared" si="4"/>
        <v>4.916666666666667</v>
      </c>
      <c r="P41" s="27"/>
    </row>
    <row r="42" spans="1:16" ht="14.25" x14ac:dyDescent="0.2">
      <c r="A42" s="11" t="s">
        <v>23</v>
      </c>
      <c r="B42" s="12"/>
      <c r="C42" s="46">
        <v>252</v>
      </c>
      <c r="D42" s="46">
        <v>258</v>
      </c>
      <c r="E42" s="46">
        <v>279</v>
      </c>
      <c r="F42" s="46">
        <v>271</v>
      </c>
      <c r="G42" s="46">
        <v>234</v>
      </c>
      <c r="H42" s="46">
        <v>232</v>
      </c>
      <c r="I42" s="46">
        <v>229</v>
      </c>
      <c r="J42" s="46">
        <v>228</v>
      </c>
      <c r="K42" s="51">
        <v>241</v>
      </c>
      <c r="L42" s="46">
        <v>251</v>
      </c>
      <c r="M42" s="46">
        <v>395</v>
      </c>
      <c r="N42" s="46">
        <v>433</v>
      </c>
      <c r="O42" s="46">
        <f t="shared" si="4"/>
        <v>275.25</v>
      </c>
      <c r="P42" s="27"/>
    </row>
    <row r="43" spans="1:16" ht="14.25" x14ac:dyDescent="0.2">
      <c r="A43" s="11" t="s">
        <v>24</v>
      </c>
      <c r="B43" s="12"/>
      <c r="C43" s="46">
        <v>4</v>
      </c>
      <c r="D43" s="46">
        <v>5</v>
      </c>
      <c r="E43" s="46">
        <v>3</v>
      </c>
      <c r="F43" s="46">
        <v>3</v>
      </c>
      <c r="G43" s="46">
        <v>2</v>
      </c>
      <c r="H43" s="46">
        <v>0</v>
      </c>
      <c r="I43" s="46">
        <v>0</v>
      </c>
      <c r="J43" s="46">
        <v>0</v>
      </c>
      <c r="K43" s="51">
        <v>0</v>
      </c>
      <c r="L43" s="46">
        <v>0</v>
      </c>
      <c r="M43" s="46">
        <v>0</v>
      </c>
      <c r="N43" s="46">
        <v>0</v>
      </c>
      <c r="O43" s="46">
        <f t="shared" si="4"/>
        <v>1.4166666666666667</v>
      </c>
      <c r="P43" s="27"/>
    </row>
    <row r="44" spans="1:16" ht="14.25" x14ac:dyDescent="0.2">
      <c r="A44" s="11" t="s">
        <v>25</v>
      </c>
      <c r="B44" s="12"/>
      <c r="C44" s="46">
        <v>135</v>
      </c>
      <c r="D44" s="46">
        <v>159</v>
      </c>
      <c r="E44" s="46">
        <v>170</v>
      </c>
      <c r="F44" s="46">
        <v>131</v>
      </c>
      <c r="G44" s="46">
        <v>111</v>
      </c>
      <c r="H44" s="46">
        <v>115</v>
      </c>
      <c r="I44" s="46">
        <v>93</v>
      </c>
      <c r="J44" s="46">
        <v>104</v>
      </c>
      <c r="K44" s="51">
        <v>123</v>
      </c>
      <c r="L44" s="46">
        <v>115</v>
      </c>
      <c r="M44" s="46">
        <v>130</v>
      </c>
      <c r="N44" s="46">
        <v>115</v>
      </c>
      <c r="O44" s="46">
        <f t="shared" si="4"/>
        <v>125.08333333333333</v>
      </c>
      <c r="P44" s="27"/>
    </row>
    <row r="45" spans="1:16" ht="15.75" thickBot="1" x14ac:dyDescent="0.3">
      <c r="A45" s="18"/>
      <c r="B45" s="19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47"/>
      <c r="P45" s="30"/>
    </row>
    <row r="46" spans="1:16" ht="15" x14ac:dyDescent="0.25">
      <c r="A46" s="11"/>
      <c r="B46" s="12"/>
      <c r="C46" s="26"/>
      <c r="D46" s="26"/>
      <c r="E46" s="26"/>
      <c r="F46" s="26"/>
      <c r="G46" s="26" t="s">
        <v>26</v>
      </c>
      <c r="H46" s="26"/>
      <c r="I46" s="26"/>
      <c r="J46" s="26"/>
      <c r="K46" s="26"/>
      <c r="L46" s="26"/>
      <c r="M46" s="26"/>
      <c r="N46" s="26"/>
      <c r="O46" s="44"/>
      <c r="P46" s="27"/>
    </row>
    <row r="47" spans="1:16" ht="15" x14ac:dyDescent="0.25">
      <c r="A47" s="11" t="s">
        <v>27</v>
      </c>
      <c r="B47" s="12"/>
      <c r="C47" s="26">
        <f t="shared" ref="C47:N47" si="5">SUM(C34:C46)</f>
        <v>965</v>
      </c>
      <c r="D47" s="26">
        <f t="shared" si="5"/>
        <v>1094</v>
      </c>
      <c r="E47" s="26">
        <f t="shared" si="5"/>
        <v>1145</v>
      </c>
      <c r="F47" s="26">
        <f t="shared" si="5"/>
        <v>1094</v>
      </c>
      <c r="G47" s="26">
        <f t="shared" si="5"/>
        <v>985</v>
      </c>
      <c r="H47" s="26">
        <f t="shared" si="5"/>
        <v>1100</v>
      </c>
      <c r="I47" s="26">
        <f t="shared" si="5"/>
        <v>1132</v>
      </c>
      <c r="J47" s="26">
        <f t="shared" si="5"/>
        <v>1146</v>
      </c>
      <c r="K47" s="26">
        <f t="shared" si="5"/>
        <v>1069</v>
      </c>
      <c r="L47" s="26">
        <f t="shared" si="5"/>
        <v>1044</v>
      </c>
      <c r="M47" s="26">
        <f t="shared" si="5"/>
        <v>1344</v>
      </c>
      <c r="N47" s="26">
        <f t="shared" si="5"/>
        <v>1435</v>
      </c>
      <c r="O47" s="49">
        <f t="shared" si="4"/>
        <v>1129.4166666666667</v>
      </c>
      <c r="P47" s="27"/>
    </row>
    <row r="48" spans="1:16" ht="15" thickBot="1" x14ac:dyDescent="0.25">
      <c r="A48" s="22"/>
      <c r="B48" s="23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30"/>
    </row>
    <row r="49" spans="1:16" ht="15" x14ac:dyDescent="0.25">
      <c r="A49" s="17" t="s">
        <v>30</v>
      </c>
      <c r="B49" s="12"/>
      <c r="C49" s="31">
        <f t="shared" ref="C49:O49" si="6">C47/C20</f>
        <v>0.46040076335877861</v>
      </c>
      <c r="D49" s="31">
        <f t="shared" si="6"/>
        <v>0.4877396344181899</v>
      </c>
      <c r="E49" s="31">
        <f t="shared" si="6"/>
        <v>0.47708333333333336</v>
      </c>
      <c r="F49" s="31">
        <f t="shared" si="6"/>
        <v>0.47627340008707009</v>
      </c>
      <c r="G49" s="31">
        <f t="shared" si="6"/>
        <v>0.46837850689491201</v>
      </c>
      <c r="H49" s="31">
        <f t="shared" si="6"/>
        <v>0.50738007380073802</v>
      </c>
      <c r="I49" s="31">
        <f t="shared" si="6"/>
        <v>0.52602230483271373</v>
      </c>
      <c r="J49" s="31">
        <f t="shared" si="6"/>
        <v>0.5288417166589755</v>
      </c>
      <c r="K49" s="31">
        <f t="shared" si="6"/>
        <v>0.48001796138302649</v>
      </c>
      <c r="L49" s="31">
        <f t="shared" si="6"/>
        <v>0.46586345381526106</v>
      </c>
      <c r="M49" s="31">
        <f t="shared" si="6"/>
        <v>0.46894626657362176</v>
      </c>
      <c r="N49" s="31">
        <f t="shared" si="6"/>
        <v>0.4739101717305152</v>
      </c>
      <c r="O49" s="31">
        <f t="shared" si="6"/>
        <v>0.48424324710590255</v>
      </c>
      <c r="P49" s="27"/>
    </row>
    <row r="50" spans="1:16" ht="13.5" thickBot="1" x14ac:dyDescent="0.25">
      <c r="A50" s="24" t="s">
        <v>31</v>
      </c>
      <c r="B50" s="19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1"/>
    </row>
    <row r="51" spans="1:16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1:16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6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6" x14ac:dyDescent="0.2">
      <c r="A54" s="38" t="s">
        <v>44</v>
      </c>
      <c r="B54" s="39"/>
      <c r="C54" s="39"/>
      <c r="D54" s="39"/>
      <c r="E54" s="40"/>
      <c r="F54" s="39" t="s">
        <v>33</v>
      </c>
      <c r="G54" s="39"/>
      <c r="H54" s="39"/>
      <c r="I54" s="39"/>
      <c r="J54" s="4"/>
      <c r="K54" s="4"/>
      <c r="L54" s="4"/>
      <c r="M54" s="4"/>
      <c r="N54" s="4"/>
      <c r="O54" s="4"/>
    </row>
    <row r="55" spans="1:16" x14ac:dyDescent="0.2">
      <c r="A55" s="2"/>
      <c r="B55" s="3"/>
      <c r="C55" s="39">
        <v>2008</v>
      </c>
      <c r="D55" s="39"/>
      <c r="E55" s="55">
        <v>40611</v>
      </c>
      <c r="F55" s="3"/>
      <c r="G55" s="3"/>
      <c r="H55" s="4"/>
      <c r="I55" s="4"/>
      <c r="J55" s="4"/>
      <c r="K55" s="4"/>
      <c r="L55" s="4"/>
      <c r="M55" s="4"/>
      <c r="N55" s="4"/>
      <c r="O55" s="4"/>
    </row>
    <row r="56" spans="1:16" x14ac:dyDescent="0.2">
      <c r="A56" s="2"/>
      <c r="B56" s="3"/>
      <c r="C56" s="3"/>
      <c r="D56" s="3"/>
      <c r="E56" s="43"/>
      <c r="F56" s="3"/>
      <c r="G56" s="3"/>
      <c r="H56" s="4"/>
      <c r="I56" s="4"/>
      <c r="J56" s="4"/>
      <c r="K56" s="4"/>
      <c r="L56" s="4"/>
      <c r="M56" s="4"/>
      <c r="N56" s="4"/>
      <c r="O56" s="4"/>
    </row>
    <row r="57" spans="1:16" x14ac:dyDescent="0.2">
      <c r="A57" s="50" t="s">
        <v>39</v>
      </c>
      <c r="B57" s="3"/>
      <c r="C57" s="3"/>
      <c r="D57" s="3"/>
      <c r="E57" s="3"/>
      <c r="F57" s="3"/>
      <c r="G57" s="3"/>
      <c r="H57" s="4"/>
      <c r="I57" s="4"/>
      <c r="J57" s="4"/>
      <c r="K57" s="4"/>
      <c r="L57" s="4"/>
      <c r="M57" s="4"/>
      <c r="N57" s="4"/>
      <c r="O57" s="4"/>
    </row>
    <row r="58" spans="1:16" x14ac:dyDescent="0.2">
      <c r="A58" s="3"/>
      <c r="B58" s="3"/>
      <c r="C58" s="3"/>
      <c r="D58" s="3"/>
      <c r="E58" s="3"/>
      <c r="F58" s="3"/>
      <c r="G58" s="3"/>
      <c r="H58" s="4"/>
      <c r="I58" s="4"/>
      <c r="J58" s="4"/>
      <c r="K58" s="4"/>
      <c r="L58" s="4"/>
      <c r="M58" s="4"/>
      <c r="N58" s="4"/>
      <c r="O58" s="4"/>
    </row>
    <row r="59" spans="1:16" x14ac:dyDescent="0.2">
      <c r="A59" s="3"/>
      <c r="B59" s="3"/>
      <c r="C59" s="3"/>
      <c r="D59" s="3"/>
      <c r="E59" s="3"/>
      <c r="F59" s="3"/>
      <c r="G59" s="3"/>
      <c r="H59" s="4"/>
      <c r="I59" s="4"/>
      <c r="J59" s="4"/>
      <c r="K59" s="4"/>
      <c r="L59" s="4"/>
      <c r="M59" s="4"/>
      <c r="N59" s="4"/>
      <c r="O59" s="4"/>
    </row>
    <row r="60" spans="1:16" x14ac:dyDescent="0.2">
      <c r="A60" s="48" t="s">
        <v>38</v>
      </c>
      <c r="B60" s="3"/>
      <c r="C60" s="3"/>
      <c r="D60" s="3"/>
      <c r="E60" s="3"/>
      <c r="F60" s="3"/>
      <c r="G60" s="3"/>
      <c r="H60" s="4"/>
      <c r="I60" s="4"/>
      <c r="J60" s="4"/>
      <c r="K60" s="4"/>
      <c r="L60" s="4"/>
      <c r="M60" s="4"/>
      <c r="N60" s="4"/>
      <c r="O60" s="4"/>
    </row>
    <row r="61" spans="1:16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</sheetData>
  <phoneticPr fontId="0" type="noConversion"/>
  <printOptions horizontalCentered="1"/>
  <pageMargins left="0.5" right="0" top="0.98425196850393704" bottom="0.98425196850393704" header="0.98425196850393704" footer="0.98425196850393704"/>
  <pageSetup paperSize="9" scale="83" orientation="portrait" horizontalDpi="4294967292" verticalDpi="18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1"/>
  <sheetViews>
    <sheetView showGridLines="0" topLeftCell="A10" zoomScale="75" workbookViewId="0">
      <selection activeCell="O20" sqref="O20"/>
    </sheetView>
  </sheetViews>
  <sheetFormatPr defaultRowHeight="12.75" x14ac:dyDescent="0.2"/>
  <cols>
    <col min="1" max="1" width="22.28515625" customWidth="1"/>
    <col min="2" max="2" width="4" customWidth="1"/>
    <col min="3" max="4" width="6.7109375" customWidth="1"/>
    <col min="5" max="5" width="7.28515625" customWidth="1"/>
    <col min="6" max="14" width="6.7109375" customWidth="1"/>
    <col min="15" max="15" width="8.7109375" customWidth="1"/>
    <col min="16" max="16" width="1.85546875" customWidth="1"/>
  </cols>
  <sheetData>
    <row r="1" spans="1:16" x14ac:dyDescent="0.2">
      <c r="A1" s="2" t="s">
        <v>40</v>
      </c>
      <c r="B1" s="2" t="s">
        <v>45</v>
      </c>
      <c r="C1" s="3"/>
      <c r="D1" s="3"/>
      <c r="E1" s="3"/>
      <c r="F1" s="3"/>
      <c r="G1" s="3"/>
      <c r="H1" s="3"/>
      <c r="I1" s="3"/>
      <c r="J1" s="3"/>
      <c r="K1" s="4"/>
      <c r="L1" s="4"/>
      <c r="M1" s="4"/>
      <c r="N1" s="4"/>
      <c r="O1" s="1"/>
    </row>
    <row r="3" spans="1:16" ht="13.5" thickBot="1" x14ac:dyDescent="0.25">
      <c r="A3" t="s">
        <v>35</v>
      </c>
    </row>
    <row r="4" spans="1:16" x14ac:dyDescent="0.2">
      <c r="A4" s="6" t="s">
        <v>0</v>
      </c>
      <c r="B4" s="7"/>
      <c r="C4" s="8" t="s">
        <v>1</v>
      </c>
      <c r="D4" s="9" t="s">
        <v>2</v>
      </c>
      <c r="E4" s="8" t="s">
        <v>3</v>
      </c>
      <c r="F4" s="9" t="s">
        <v>4</v>
      </c>
      <c r="G4" s="8" t="s">
        <v>5</v>
      </c>
      <c r="H4" s="8" t="s">
        <v>6</v>
      </c>
      <c r="I4" s="8" t="s">
        <v>7</v>
      </c>
      <c r="J4" s="8" t="s">
        <v>8</v>
      </c>
      <c r="K4" s="8" t="s">
        <v>9</v>
      </c>
      <c r="L4" s="9" t="s">
        <v>10</v>
      </c>
      <c r="M4" s="8" t="s">
        <v>11</v>
      </c>
      <c r="N4" s="8" t="s">
        <v>12</v>
      </c>
      <c r="O4" s="9" t="s">
        <v>13</v>
      </c>
      <c r="P4" s="10"/>
    </row>
    <row r="5" spans="1:16" x14ac:dyDescent="0.2">
      <c r="A5" s="11" t="s">
        <v>14</v>
      </c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4" t="s">
        <v>32</v>
      </c>
      <c r="P5" s="15"/>
    </row>
    <row r="6" spans="1:16" ht="13.5" thickBot="1" x14ac:dyDescent="0.25">
      <c r="A6" s="41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13" t="s">
        <v>41</v>
      </c>
      <c r="P6" s="15"/>
    </row>
    <row r="7" spans="1:16" ht="14.25" x14ac:dyDescent="0.2">
      <c r="A7" s="37" t="s">
        <v>15</v>
      </c>
      <c r="B7" s="7"/>
      <c r="C7" s="44">
        <v>17</v>
      </c>
      <c r="D7" s="44">
        <v>17</v>
      </c>
      <c r="E7" s="44">
        <v>17</v>
      </c>
      <c r="F7" s="44">
        <v>20</v>
      </c>
      <c r="G7" s="45">
        <v>22</v>
      </c>
      <c r="H7" s="44">
        <v>21</v>
      </c>
      <c r="I7" s="44">
        <v>15</v>
      </c>
      <c r="J7" s="44">
        <v>16</v>
      </c>
      <c r="K7" s="44">
        <v>19</v>
      </c>
      <c r="L7" s="44">
        <v>24</v>
      </c>
      <c r="M7" s="44">
        <v>23</v>
      </c>
      <c r="N7" s="44">
        <v>28</v>
      </c>
      <c r="O7" s="44">
        <f>(C7+D7+E7+F7+G7+H7+I7+J7+K7+L7+M7+N7)/12</f>
        <v>19.916666666666668</v>
      </c>
      <c r="P7" s="52">
        <f t="shared" ref="P7:P20" si="0">(D7+E7+F7+G7+H7+I7+J7+K7+L7+M7+N7+O7)/3</f>
        <v>80.638888888888886</v>
      </c>
    </row>
    <row r="8" spans="1:16" ht="14.25" x14ac:dyDescent="0.2">
      <c r="A8" s="11" t="s">
        <v>16</v>
      </c>
      <c r="B8" s="12"/>
      <c r="C8" s="46">
        <v>69</v>
      </c>
      <c r="D8" s="46">
        <v>69</v>
      </c>
      <c r="E8" s="46">
        <v>63</v>
      </c>
      <c r="F8" s="46">
        <v>94</v>
      </c>
      <c r="G8" s="46">
        <v>77</v>
      </c>
      <c r="H8" s="46">
        <v>159</v>
      </c>
      <c r="I8" s="46">
        <v>211</v>
      </c>
      <c r="J8" s="46">
        <v>203</v>
      </c>
      <c r="K8" s="46">
        <v>130</v>
      </c>
      <c r="L8" s="46">
        <v>89</v>
      </c>
      <c r="M8" s="46">
        <v>82</v>
      </c>
      <c r="N8" s="46">
        <v>111</v>
      </c>
      <c r="O8" s="46">
        <f t="shared" ref="O8:O20" si="1">(C8+D8+E8+F8+G8+H8+I8+J8+K8+L8+M8+N8)/12</f>
        <v>113.08333333333333</v>
      </c>
      <c r="P8" s="53">
        <f t="shared" si="0"/>
        <v>467.02777777777777</v>
      </c>
    </row>
    <row r="9" spans="1:16" ht="14.25" x14ac:dyDescent="0.2">
      <c r="A9" s="11" t="s">
        <v>17</v>
      </c>
      <c r="B9" s="12"/>
      <c r="C9" s="46">
        <v>69</v>
      </c>
      <c r="D9" s="46">
        <v>63</v>
      </c>
      <c r="E9" s="46">
        <v>56</v>
      </c>
      <c r="F9" s="46">
        <v>46</v>
      </c>
      <c r="G9" s="46">
        <v>41</v>
      </c>
      <c r="H9" s="46">
        <v>33</v>
      </c>
      <c r="I9" s="46">
        <v>53</v>
      </c>
      <c r="J9" s="46">
        <v>58</v>
      </c>
      <c r="K9" s="46">
        <v>53</v>
      </c>
      <c r="L9" s="46">
        <v>62</v>
      </c>
      <c r="M9" s="46">
        <v>71</v>
      </c>
      <c r="N9" s="46">
        <v>78</v>
      </c>
      <c r="O9" s="46">
        <f t="shared" si="1"/>
        <v>56.916666666666664</v>
      </c>
      <c r="P9" s="53">
        <f t="shared" si="0"/>
        <v>223.63888888888889</v>
      </c>
    </row>
    <row r="10" spans="1:16" ht="14.25" x14ac:dyDescent="0.2">
      <c r="A10" s="11" t="s">
        <v>18</v>
      </c>
      <c r="B10" s="12"/>
      <c r="C10" s="46">
        <v>165</v>
      </c>
      <c r="D10" s="46">
        <v>164</v>
      </c>
      <c r="E10" s="46">
        <v>133</v>
      </c>
      <c r="F10" s="46">
        <v>115</v>
      </c>
      <c r="G10" s="46">
        <v>100</v>
      </c>
      <c r="H10" s="46">
        <v>131</v>
      </c>
      <c r="I10" s="46">
        <v>151</v>
      </c>
      <c r="J10" s="46">
        <v>143</v>
      </c>
      <c r="K10" s="46">
        <v>149</v>
      </c>
      <c r="L10" s="46">
        <v>154</v>
      </c>
      <c r="M10" s="46">
        <v>169</v>
      </c>
      <c r="N10" s="46">
        <v>191</v>
      </c>
      <c r="O10" s="46">
        <f t="shared" si="1"/>
        <v>147.08333333333334</v>
      </c>
      <c r="P10" s="53">
        <f t="shared" si="0"/>
        <v>582.36111111111109</v>
      </c>
    </row>
    <row r="11" spans="1:16" ht="14.25" x14ac:dyDescent="0.2">
      <c r="A11" s="17" t="s">
        <v>19</v>
      </c>
      <c r="B11" s="12"/>
      <c r="C11" s="46">
        <v>394</v>
      </c>
      <c r="D11" s="46">
        <v>381</v>
      </c>
      <c r="E11" s="46">
        <v>336</v>
      </c>
      <c r="F11" s="46">
        <v>203</v>
      </c>
      <c r="G11" s="46">
        <v>172</v>
      </c>
      <c r="H11" s="46">
        <v>196</v>
      </c>
      <c r="I11" s="46">
        <v>188</v>
      </c>
      <c r="J11" s="46">
        <v>181</v>
      </c>
      <c r="K11" s="46">
        <v>173</v>
      </c>
      <c r="L11" s="46">
        <v>220</v>
      </c>
      <c r="M11" s="46">
        <v>320</v>
      </c>
      <c r="N11" s="46">
        <v>477</v>
      </c>
      <c r="O11" s="46">
        <f t="shared" si="1"/>
        <v>270.08333333333331</v>
      </c>
      <c r="P11" s="53">
        <f t="shared" si="0"/>
        <v>1039.0277777777778</v>
      </c>
    </row>
    <row r="12" spans="1:16" ht="14.25" x14ac:dyDescent="0.2">
      <c r="A12" s="16" t="s">
        <v>20</v>
      </c>
      <c r="B12" s="12"/>
      <c r="C12" s="46">
        <v>11</v>
      </c>
      <c r="D12" s="46">
        <v>10</v>
      </c>
      <c r="E12" s="46">
        <v>6</v>
      </c>
      <c r="F12" s="46">
        <v>6</v>
      </c>
      <c r="G12" s="46">
        <v>4</v>
      </c>
      <c r="H12" s="46">
        <v>3</v>
      </c>
      <c r="I12" s="46">
        <v>4</v>
      </c>
      <c r="J12" s="46">
        <v>4</v>
      </c>
      <c r="K12" s="46">
        <v>6</v>
      </c>
      <c r="L12" s="46">
        <v>5</v>
      </c>
      <c r="M12" s="46">
        <v>10</v>
      </c>
      <c r="N12" s="46">
        <v>10</v>
      </c>
      <c r="O12" s="46">
        <f t="shared" si="1"/>
        <v>6.583333333333333</v>
      </c>
      <c r="P12" s="53">
        <f t="shared" si="0"/>
        <v>24.861111111111111</v>
      </c>
    </row>
    <row r="13" spans="1:16" ht="14.25" x14ac:dyDescent="0.2">
      <c r="A13" s="11" t="s">
        <v>21</v>
      </c>
      <c r="B13" s="12"/>
      <c r="C13" s="46">
        <v>115</v>
      </c>
      <c r="D13" s="46">
        <v>108</v>
      </c>
      <c r="E13" s="46">
        <v>94</v>
      </c>
      <c r="F13" s="46">
        <v>76</v>
      </c>
      <c r="G13" s="46">
        <v>70</v>
      </c>
      <c r="H13" s="46">
        <v>63</v>
      </c>
      <c r="I13" s="46">
        <v>82</v>
      </c>
      <c r="J13" s="46">
        <v>79</v>
      </c>
      <c r="K13" s="46">
        <v>110</v>
      </c>
      <c r="L13" s="46">
        <v>117</v>
      </c>
      <c r="M13" s="46">
        <v>143</v>
      </c>
      <c r="N13" s="46">
        <v>187</v>
      </c>
      <c r="O13" s="46">
        <f t="shared" si="1"/>
        <v>103.66666666666667</v>
      </c>
      <c r="P13" s="53">
        <f t="shared" si="0"/>
        <v>410.88888888888891</v>
      </c>
    </row>
    <row r="14" spans="1:16" ht="14.25" x14ac:dyDescent="0.2">
      <c r="A14" s="11" t="s">
        <v>22</v>
      </c>
      <c r="B14" s="12"/>
      <c r="C14" s="46">
        <v>53</v>
      </c>
      <c r="D14" s="46">
        <v>46</v>
      </c>
      <c r="E14" s="46">
        <v>40</v>
      </c>
      <c r="F14" s="46">
        <v>22</v>
      </c>
      <c r="G14" s="46">
        <v>18</v>
      </c>
      <c r="H14" s="46">
        <v>22</v>
      </c>
      <c r="I14" s="46">
        <v>30</v>
      </c>
      <c r="J14" s="46">
        <v>39</v>
      </c>
      <c r="K14" s="46">
        <v>39</v>
      </c>
      <c r="L14" s="46">
        <v>38</v>
      </c>
      <c r="M14" s="46">
        <v>52</v>
      </c>
      <c r="N14" s="46">
        <v>70</v>
      </c>
      <c r="O14" s="46">
        <f t="shared" si="1"/>
        <v>39.083333333333336</v>
      </c>
      <c r="P14" s="53">
        <f t="shared" si="0"/>
        <v>151.69444444444443</v>
      </c>
    </row>
    <row r="15" spans="1:16" ht="14.25" x14ac:dyDescent="0.2">
      <c r="A15" s="11" t="s">
        <v>23</v>
      </c>
      <c r="B15" s="12"/>
      <c r="C15" s="46">
        <v>320</v>
      </c>
      <c r="D15" s="46">
        <v>322</v>
      </c>
      <c r="E15" s="46">
        <v>284</v>
      </c>
      <c r="F15" s="46">
        <v>190</v>
      </c>
      <c r="G15" s="46">
        <v>187</v>
      </c>
      <c r="H15" s="46">
        <v>186</v>
      </c>
      <c r="I15" s="46">
        <v>201</v>
      </c>
      <c r="J15" s="46">
        <v>189</v>
      </c>
      <c r="K15" s="46">
        <v>205</v>
      </c>
      <c r="L15" s="46">
        <v>211</v>
      </c>
      <c r="M15" s="46">
        <v>296</v>
      </c>
      <c r="N15" s="46">
        <v>394</v>
      </c>
      <c r="O15" s="46">
        <f t="shared" si="1"/>
        <v>248.75</v>
      </c>
      <c r="P15" s="53">
        <f t="shared" si="0"/>
        <v>971.25</v>
      </c>
    </row>
    <row r="16" spans="1:16" ht="14.25" x14ac:dyDescent="0.2">
      <c r="A16" s="11" t="s">
        <v>24</v>
      </c>
      <c r="B16" s="12"/>
      <c r="C16" s="46">
        <v>4</v>
      </c>
      <c r="D16" s="46">
        <v>3</v>
      </c>
      <c r="E16" s="46">
        <v>2</v>
      </c>
      <c r="F16" s="46">
        <v>3</v>
      </c>
      <c r="G16" s="46">
        <v>1</v>
      </c>
      <c r="H16" s="46">
        <v>1</v>
      </c>
      <c r="I16" s="46">
        <v>6</v>
      </c>
      <c r="J16" s="46">
        <v>6</v>
      </c>
      <c r="K16" s="46">
        <v>6</v>
      </c>
      <c r="L16" s="46">
        <v>7</v>
      </c>
      <c r="M16" s="46">
        <v>7</v>
      </c>
      <c r="N16" s="46">
        <v>10</v>
      </c>
      <c r="O16" s="46">
        <f t="shared" si="1"/>
        <v>4.666666666666667</v>
      </c>
      <c r="P16" s="53">
        <f t="shared" si="0"/>
        <v>18.888888888888889</v>
      </c>
    </row>
    <row r="17" spans="1:16" ht="14.25" x14ac:dyDescent="0.2">
      <c r="A17" s="11" t="s">
        <v>25</v>
      </c>
      <c r="B17" s="12"/>
      <c r="C17" s="46">
        <v>140</v>
      </c>
      <c r="D17" s="46">
        <v>132</v>
      </c>
      <c r="E17" s="46">
        <v>100</v>
      </c>
      <c r="F17" s="46">
        <v>71</v>
      </c>
      <c r="G17" s="46">
        <v>78</v>
      </c>
      <c r="H17" s="46">
        <v>79</v>
      </c>
      <c r="I17" s="46">
        <v>98</v>
      </c>
      <c r="J17" s="46">
        <v>85</v>
      </c>
      <c r="K17" s="46">
        <v>122</v>
      </c>
      <c r="L17" s="46">
        <v>150</v>
      </c>
      <c r="M17" s="46">
        <v>192</v>
      </c>
      <c r="N17" s="46">
        <v>173</v>
      </c>
      <c r="O17" s="46">
        <f t="shared" si="1"/>
        <v>118.33333333333333</v>
      </c>
      <c r="P17" s="53">
        <f t="shared" si="0"/>
        <v>466.11111111111109</v>
      </c>
    </row>
    <row r="18" spans="1:16" ht="15.75" thickBot="1" x14ac:dyDescent="0.3">
      <c r="A18" s="18"/>
      <c r="B18" s="19"/>
      <c r="C18" s="47"/>
      <c r="D18" s="47"/>
      <c r="E18" s="47"/>
      <c r="F18" s="47"/>
      <c r="G18" s="47"/>
      <c r="H18" s="47"/>
      <c r="I18" s="47"/>
      <c r="J18" s="47"/>
      <c r="K18" s="47"/>
      <c r="L18" s="33"/>
      <c r="M18" s="47"/>
      <c r="N18" s="47"/>
      <c r="O18" s="47"/>
      <c r="P18" s="54">
        <f t="shared" si="0"/>
        <v>0</v>
      </c>
    </row>
    <row r="19" spans="1:16" ht="15" x14ac:dyDescent="0.25">
      <c r="A19" s="11"/>
      <c r="B19" s="12"/>
      <c r="C19" s="26"/>
      <c r="D19" s="26"/>
      <c r="E19" s="26"/>
      <c r="F19" s="26"/>
      <c r="G19" s="26" t="s">
        <v>26</v>
      </c>
      <c r="H19" s="26"/>
      <c r="I19" s="26"/>
      <c r="J19" s="26"/>
      <c r="K19" s="26"/>
      <c r="L19" s="26"/>
      <c r="M19" s="26"/>
      <c r="N19" s="26"/>
      <c r="O19" s="46"/>
      <c r="P19" s="53" t="e">
        <f t="shared" si="0"/>
        <v>#VALUE!</v>
      </c>
    </row>
    <row r="20" spans="1:16" ht="15" x14ac:dyDescent="0.25">
      <c r="A20" s="11" t="s">
        <v>27</v>
      </c>
      <c r="B20" s="12"/>
      <c r="C20" s="26">
        <f t="shared" ref="C20:N20" si="2">SUM(C7:C19)</f>
        <v>1357</v>
      </c>
      <c r="D20" s="26">
        <f t="shared" si="2"/>
        <v>1315</v>
      </c>
      <c r="E20" s="26">
        <f t="shared" si="2"/>
        <v>1131</v>
      </c>
      <c r="F20" s="26">
        <f t="shared" si="2"/>
        <v>846</v>
      </c>
      <c r="G20" s="26">
        <f t="shared" si="2"/>
        <v>770</v>
      </c>
      <c r="H20" s="26">
        <f t="shared" si="2"/>
        <v>894</v>
      </c>
      <c r="I20" s="26">
        <f t="shared" si="2"/>
        <v>1039</v>
      </c>
      <c r="J20" s="26">
        <f t="shared" si="2"/>
        <v>1003</v>
      </c>
      <c r="K20" s="26">
        <f t="shared" si="2"/>
        <v>1012</v>
      </c>
      <c r="L20" s="26">
        <f t="shared" si="2"/>
        <v>1077</v>
      </c>
      <c r="M20" s="26">
        <f t="shared" si="2"/>
        <v>1365</v>
      </c>
      <c r="N20" s="26">
        <f t="shared" si="2"/>
        <v>1729</v>
      </c>
      <c r="O20" s="49">
        <f t="shared" si="1"/>
        <v>1128.1666666666667</v>
      </c>
      <c r="P20" s="32">
        <f t="shared" si="0"/>
        <v>4436.3888888888887</v>
      </c>
    </row>
    <row r="21" spans="1:16" ht="15" thickBot="1" x14ac:dyDescent="0.25">
      <c r="A21" s="22"/>
      <c r="B21" s="23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30"/>
    </row>
    <row r="22" spans="1:16" ht="15" x14ac:dyDescent="0.25">
      <c r="A22" s="34" t="s">
        <v>28</v>
      </c>
      <c r="B22" s="7"/>
      <c r="C22" s="35">
        <f>C20/$E$55</f>
        <v>3.4818083850772306E-2</v>
      </c>
      <c r="D22" s="35">
        <f>D20/$E$55</f>
        <v>3.3740442346179504E-2</v>
      </c>
      <c r="E22" s="35">
        <f t="shared" ref="E22:O22" si="3">E20/$E$55</f>
        <v>2.9019346230820548E-2</v>
      </c>
      <c r="F22" s="35">
        <f t="shared" si="3"/>
        <v>2.1706778878226508E-2</v>
      </c>
      <c r="G22" s="35">
        <f t="shared" si="3"/>
        <v>1.9756760917534765E-2</v>
      </c>
      <c r="H22" s="35">
        <f t="shared" si="3"/>
        <v>2.2938369169189718E-2</v>
      </c>
      <c r="I22" s="35">
        <f t="shared" si="3"/>
        <v>2.6658798173141068E-2</v>
      </c>
      <c r="J22" s="35">
        <f t="shared" si="3"/>
        <v>2.5735105454918663E-2</v>
      </c>
      <c r="K22" s="35">
        <f t="shared" si="3"/>
        <v>2.5966028634474263E-2</v>
      </c>
      <c r="L22" s="35">
        <f t="shared" si="3"/>
        <v>2.7633807153486942E-2</v>
      </c>
      <c r="M22" s="35">
        <f t="shared" si="3"/>
        <v>3.5023348899266178E-2</v>
      </c>
      <c r="N22" s="35">
        <f t="shared" si="3"/>
        <v>4.4362908605737161E-2</v>
      </c>
      <c r="O22" s="35">
        <f t="shared" si="3"/>
        <v>2.8946648192812303E-2</v>
      </c>
      <c r="P22" s="36">
        <f>P20/$E$54</f>
        <v>0.13320089139761271</v>
      </c>
    </row>
    <row r="23" spans="1:16" ht="13.5" thickBot="1" x14ac:dyDescent="0.25">
      <c r="A23" s="18" t="s">
        <v>29</v>
      </c>
      <c r="B23" s="19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1"/>
    </row>
    <row r="24" spans="1:16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6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6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1:16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6" x14ac:dyDescent="0.2">
      <c r="A28" s="2" t="s">
        <v>43</v>
      </c>
      <c r="B28" s="3"/>
      <c r="C28" s="3"/>
      <c r="D28" s="3"/>
      <c r="E28" s="3"/>
      <c r="F28" s="3"/>
      <c r="G28" s="3"/>
      <c r="H28" s="3"/>
      <c r="I28" s="3"/>
      <c r="J28" s="4"/>
      <c r="K28" s="4"/>
      <c r="L28" s="4"/>
      <c r="M28" s="4"/>
    </row>
    <row r="29" spans="1:16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6" ht="13.5" thickBo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6" x14ac:dyDescent="0.2">
      <c r="A31" s="6" t="s">
        <v>0</v>
      </c>
      <c r="B31" s="7"/>
      <c r="C31" s="8" t="s">
        <v>1</v>
      </c>
      <c r="D31" s="8" t="s">
        <v>2</v>
      </c>
      <c r="E31" s="8" t="s">
        <v>3</v>
      </c>
      <c r="F31" s="8" t="s">
        <v>4</v>
      </c>
      <c r="G31" s="8" t="s">
        <v>5</v>
      </c>
      <c r="H31" s="8" t="s">
        <v>6</v>
      </c>
      <c r="I31" s="8" t="s">
        <v>7</v>
      </c>
      <c r="J31" s="8" t="s">
        <v>8</v>
      </c>
      <c r="K31" s="8" t="s">
        <v>9</v>
      </c>
      <c r="L31" s="8" t="s">
        <v>10</v>
      </c>
      <c r="M31" s="8" t="s">
        <v>11</v>
      </c>
      <c r="N31" s="8" t="s">
        <v>12</v>
      </c>
      <c r="O31" s="9" t="s">
        <v>13</v>
      </c>
      <c r="P31" s="10"/>
    </row>
    <row r="32" spans="1:16" x14ac:dyDescent="0.2">
      <c r="A32" s="11" t="s">
        <v>14</v>
      </c>
      <c r="B32" s="12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4" t="s">
        <v>32</v>
      </c>
      <c r="P32" s="15"/>
    </row>
    <row r="33" spans="1:16" ht="13.5" thickBot="1" x14ac:dyDescent="0.25">
      <c r="A33" s="41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13" t="s">
        <v>41</v>
      </c>
      <c r="P33" s="15"/>
    </row>
    <row r="34" spans="1:16" ht="14.25" x14ac:dyDescent="0.2">
      <c r="A34" s="37" t="s">
        <v>15</v>
      </c>
      <c r="B34" s="7"/>
      <c r="C34" s="44">
        <v>3</v>
      </c>
      <c r="D34" s="44">
        <v>3</v>
      </c>
      <c r="E34" s="44">
        <v>3</v>
      </c>
      <c r="F34" s="44">
        <v>3</v>
      </c>
      <c r="G34" s="44">
        <v>3</v>
      </c>
      <c r="H34" s="44">
        <v>3</v>
      </c>
      <c r="I34" s="44">
        <v>1</v>
      </c>
      <c r="J34" s="44">
        <v>2</v>
      </c>
      <c r="K34" s="44">
        <v>2</v>
      </c>
      <c r="L34" s="44">
        <v>4</v>
      </c>
      <c r="M34" s="44">
        <v>3</v>
      </c>
      <c r="N34" s="44">
        <v>3</v>
      </c>
      <c r="O34" s="44">
        <f>(C34+D34+E34+F34+G34+H34+I34+J34+K34+L34+M34+N34)/12</f>
        <v>2.75</v>
      </c>
      <c r="P34" s="28"/>
    </row>
    <row r="35" spans="1:16" ht="14.25" x14ac:dyDescent="0.2">
      <c r="A35" s="11" t="s">
        <v>16</v>
      </c>
      <c r="B35" s="12"/>
      <c r="C35" s="46">
        <v>38</v>
      </c>
      <c r="D35" s="46">
        <v>41</v>
      </c>
      <c r="E35" s="46">
        <v>36</v>
      </c>
      <c r="F35" s="46">
        <v>61</v>
      </c>
      <c r="G35" s="46">
        <v>46</v>
      </c>
      <c r="H35" s="46">
        <v>110</v>
      </c>
      <c r="I35" s="46">
        <v>150</v>
      </c>
      <c r="J35" s="46">
        <v>144</v>
      </c>
      <c r="K35" s="51">
        <v>81</v>
      </c>
      <c r="L35" s="46">
        <v>54</v>
      </c>
      <c r="M35" s="46">
        <v>50</v>
      </c>
      <c r="N35" s="46">
        <v>67</v>
      </c>
      <c r="O35" s="46">
        <f t="shared" ref="O35:O47" si="4">(C35+D35+E35+F35+G35+H35+I35+J35+K35+L35+M35+N35)/12</f>
        <v>73.166666666666671</v>
      </c>
      <c r="P35" s="27"/>
    </row>
    <row r="36" spans="1:16" ht="14.25" x14ac:dyDescent="0.2">
      <c r="A36" s="11" t="s">
        <v>17</v>
      </c>
      <c r="B36" s="12"/>
      <c r="C36" s="46">
        <v>35</v>
      </c>
      <c r="D36" s="46">
        <v>34</v>
      </c>
      <c r="E36" s="46">
        <v>26</v>
      </c>
      <c r="F36" s="46">
        <v>25</v>
      </c>
      <c r="G36" s="46">
        <v>15</v>
      </c>
      <c r="H36" s="46">
        <v>12</v>
      </c>
      <c r="I36" s="46">
        <v>23</v>
      </c>
      <c r="J36" s="46">
        <v>29</v>
      </c>
      <c r="K36" s="51">
        <v>28</v>
      </c>
      <c r="L36" s="46">
        <v>30</v>
      </c>
      <c r="M36" s="46">
        <v>29</v>
      </c>
      <c r="N36" s="46">
        <v>34</v>
      </c>
      <c r="O36" s="46">
        <f t="shared" si="4"/>
        <v>26.666666666666668</v>
      </c>
      <c r="P36" s="27"/>
    </row>
    <row r="37" spans="1:16" ht="14.25" x14ac:dyDescent="0.2">
      <c r="A37" s="11" t="s">
        <v>18</v>
      </c>
      <c r="B37" s="12"/>
      <c r="C37" s="46">
        <v>122</v>
      </c>
      <c r="D37" s="46">
        <v>118</v>
      </c>
      <c r="E37" s="46">
        <v>92</v>
      </c>
      <c r="F37" s="46">
        <v>88</v>
      </c>
      <c r="G37" s="46">
        <v>73</v>
      </c>
      <c r="H37" s="46">
        <v>99</v>
      </c>
      <c r="I37" s="46">
        <v>115</v>
      </c>
      <c r="J37" s="46">
        <v>108</v>
      </c>
      <c r="K37" s="51">
        <v>113</v>
      </c>
      <c r="L37" s="46">
        <v>122</v>
      </c>
      <c r="M37" s="46">
        <v>128</v>
      </c>
      <c r="N37" s="46">
        <v>149</v>
      </c>
      <c r="O37" s="46">
        <f t="shared" si="4"/>
        <v>110.58333333333333</v>
      </c>
      <c r="P37" s="27"/>
    </row>
    <row r="38" spans="1:16" ht="14.25" x14ac:dyDescent="0.2">
      <c r="A38" s="17" t="s">
        <v>19</v>
      </c>
      <c r="B38" s="12"/>
      <c r="C38" s="46">
        <v>215</v>
      </c>
      <c r="D38" s="46">
        <v>201</v>
      </c>
      <c r="E38" s="46">
        <v>171</v>
      </c>
      <c r="F38" s="46">
        <v>116</v>
      </c>
      <c r="G38" s="46">
        <v>98</v>
      </c>
      <c r="H38" s="46">
        <v>143</v>
      </c>
      <c r="I38" s="46">
        <v>138</v>
      </c>
      <c r="J38" s="46">
        <v>127</v>
      </c>
      <c r="K38" s="51">
        <v>111</v>
      </c>
      <c r="L38" s="46">
        <v>143</v>
      </c>
      <c r="M38" s="46">
        <v>184</v>
      </c>
      <c r="N38" s="46">
        <v>239</v>
      </c>
      <c r="O38" s="46">
        <f t="shared" si="4"/>
        <v>157.16666666666666</v>
      </c>
      <c r="P38" s="27"/>
    </row>
    <row r="39" spans="1:16" ht="14.25" x14ac:dyDescent="0.2">
      <c r="A39" s="16" t="s">
        <v>20</v>
      </c>
      <c r="B39" s="12"/>
      <c r="C39" s="46">
        <v>2</v>
      </c>
      <c r="D39" s="46">
        <v>3</v>
      </c>
      <c r="E39" s="46">
        <v>1</v>
      </c>
      <c r="F39" s="46">
        <v>1</v>
      </c>
      <c r="G39" s="46">
        <v>1</v>
      </c>
      <c r="H39" s="46">
        <v>1</v>
      </c>
      <c r="I39" s="46">
        <v>2</v>
      </c>
      <c r="J39" s="46">
        <v>1</v>
      </c>
      <c r="K39" s="51">
        <v>2</v>
      </c>
      <c r="L39" s="46">
        <v>2</v>
      </c>
      <c r="M39" s="46">
        <v>2</v>
      </c>
      <c r="N39" s="46">
        <v>2</v>
      </c>
      <c r="O39" s="46">
        <f t="shared" si="4"/>
        <v>1.6666666666666667</v>
      </c>
      <c r="P39" s="27"/>
    </row>
    <row r="40" spans="1:16" ht="14.25" x14ac:dyDescent="0.2">
      <c r="A40" s="11" t="s">
        <v>21</v>
      </c>
      <c r="B40" s="12"/>
      <c r="C40" s="46">
        <v>12</v>
      </c>
      <c r="D40" s="46">
        <v>10</v>
      </c>
      <c r="E40" s="46">
        <v>8</v>
      </c>
      <c r="F40" s="46">
        <v>8</v>
      </c>
      <c r="G40" s="46">
        <v>5</v>
      </c>
      <c r="H40" s="46">
        <v>6</v>
      </c>
      <c r="I40" s="46">
        <v>7</v>
      </c>
      <c r="J40" s="46">
        <v>6</v>
      </c>
      <c r="K40" s="51">
        <v>4</v>
      </c>
      <c r="L40" s="46">
        <v>5</v>
      </c>
      <c r="M40" s="46">
        <v>7</v>
      </c>
      <c r="N40" s="46">
        <v>7</v>
      </c>
      <c r="O40" s="46">
        <f t="shared" si="4"/>
        <v>7.083333333333333</v>
      </c>
      <c r="P40" s="27"/>
    </row>
    <row r="41" spans="1:16" ht="14.25" x14ac:dyDescent="0.2">
      <c r="A41" s="11" t="s">
        <v>22</v>
      </c>
      <c r="B41" s="12"/>
      <c r="C41" s="46">
        <v>2</v>
      </c>
      <c r="D41" s="46">
        <v>2</v>
      </c>
      <c r="E41" s="46">
        <v>1</v>
      </c>
      <c r="F41" s="46">
        <v>0</v>
      </c>
      <c r="G41" s="46">
        <v>1</v>
      </c>
      <c r="H41" s="46">
        <v>1</v>
      </c>
      <c r="I41" s="46">
        <v>1</v>
      </c>
      <c r="J41" s="46">
        <v>2</v>
      </c>
      <c r="K41" s="51">
        <v>1</v>
      </c>
      <c r="L41" s="46">
        <v>2</v>
      </c>
      <c r="M41" s="46">
        <v>3</v>
      </c>
      <c r="N41" s="46">
        <v>5</v>
      </c>
      <c r="O41" s="46">
        <f t="shared" si="4"/>
        <v>1.75</v>
      </c>
      <c r="P41" s="27"/>
    </row>
    <row r="42" spans="1:16" ht="14.25" x14ac:dyDescent="0.2">
      <c r="A42" s="11" t="s">
        <v>23</v>
      </c>
      <c r="B42" s="12"/>
      <c r="C42" s="46">
        <v>219</v>
      </c>
      <c r="D42" s="46">
        <v>203</v>
      </c>
      <c r="E42" s="46">
        <v>172</v>
      </c>
      <c r="F42" s="46">
        <v>124</v>
      </c>
      <c r="G42" s="46">
        <v>125</v>
      </c>
      <c r="H42" s="46">
        <v>130</v>
      </c>
      <c r="I42" s="46">
        <v>132</v>
      </c>
      <c r="J42" s="46">
        <v>109</v>
      </c>
      <c r="K42" s="51">
        <v>116</v>
      </c>
      <c r="L42" s="46">
        <v>121</v>
      </c>
      <c r="M42" s="46">
        <v>173</v>
      </c>
      <c r="N42" s="46">
        <v>217</v>
      </c>
      <c r="O42" s="46">
        <f t="shared" si="4"/>
        <v>153.41666666666666</v>
      </c>
      <c r="P42" s="27"/>
    </row>
    <row r="43" spans="1:16" ht="14.25" x14ac:dyDescent="0.2">
      <c r="A43" s="11" t="s">
        <v>24</v>
      </c>
      <c r="B43" s="12"/>
      <c r="C43" s="46">
        <v>0</v>
      </c>
      <c r="D43" s="46">
        <v>0</v>
      </c>
      <c r="E43" s="46">
        <v>1</v>
      </c>
      <c r="F43" s="46">
        <v>2</v>
      </c>
      <c r="G43" s="46">
        <v>0</v>
      </c>
      <c r="H43" s="46">
        <v>0</v>
      </c>
      <c r="I43" s="46">
        <v>2</v>
      </c>
      <c r="J43" s="46">
        <v>2</v>
      </c>
      <c r="K43" s="51">
        <v>1</v>
      </c>
      <c r="L43" s="46">
        <v>2</v>
      </c>
      <c r="M43" s="46">
        <v>2</v>
      </c>
      <c r="N43" s="46">
        <v>3</v>
      </c>
      <c r="O43" s="46">
        <f t="shared" si="4"/>
        <v>1.25</v>
      </c>
      <c r="P43" s="27"/>
    </row>
    <row r="44" spans="1:16" ht="14.25" x14ac:dyDescent="0.2">
      <c r="A44" s="11" t="s">
        <v>25</v>
      </c>
      <c r="B44" s="12"/>
      <c r="C44" s="46">
        <v>80</v>
      </c>
      <c r="D44" s="46">
        <v>64</v>
      </c>
      <c r="E44" s="46">
        <v>50</v>
      </c>
      <c r="F44" s="46">
        <v>41</v>
      </c>
      <c r="G44" s="46">
        <v>33</v>
      </c>
      <c r="H44" s="46">
        <v>30</v>
      </c>
      <c r="I44" s="46">
        <v>46</v>
      </c>
      <c r="J44" s="46">
        <v>42</v>
      </c>
      <c r="K44" s="51">
        <v>58</v>
      </c>
      <c r="L44" s="46">
        <v>60</v>
      </c>
      <c r="M44" s="46">
        <v>95</v>
      </c>
      <c r="N44" s="46">
        <v>79</v>
      </c>
      <c r="O44" s="46">
        <f t="shared" si="4"/>
        <v>56.5</v>
      </c>
      <c r="P44" s="27"/>
    </row>
    <row r="45" spans="1:16" ht="15.75" thickBot="1" x14ac:dyDescent="0.3">
      <c r="A45" s="18"/>
      <c r="B45" s="19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47"/>
      <c r="P45" s="30"/>
    </row>
    <row r="46" spans="1:16" ht="15" x14ac:dyDescent="0.25">
      <c r="A46" s="11"/>
      <c r="B46" s="12"/>
      <c r="C46" s="26"/>
      <c r="D46" s="26"/>
      <c r="E46" s="26"/>
      <c r="F46" s="26"/>
      <c r="G46" s="26" t="s">
        <v>26</v>
      </c>
      <c r="H46" s="26"/>
      <c r="I46" s="26"/>
      <c r="J46" s="26"/>
      <c r="K46" s="26"/>
      <c r="L46" s="26"/>
      <c r="M46" s="26"/>
      <c r="N46" s="26"/>
      <c r="O46" s="44"/>
      <c r="P46" s="27"/>
    </row>
    <row r="47" spans="1:16" ht="15" x14ac:dyDescent="0.25">
      <c r="A47" s="11" t="s">
        <v>27</v>
      </c>
      <c r="B47" s="12"/>
      <c r="C47" s="26">
        <f t="shared" ref="C47:N47" si="5">SUM(C34:C46)</f>
        <v>728</v>
      </c>
      <c r="D47" s="26">
        <f t="shared" si="5"/>
        <v>679</v>
      </c>
      <c r="E47" s="26">
        <f t="shared" si="5"/>
        <v>561</v>
      </c>
      <c r="F47" s="26">
        <f t="shared" si="5"/>
        <v>469</v>
      </c>
      <c r="G47" s="26">
        <f t="shared" si="5"/>
        <v>400</v>
      </c>
      <c r="H47" s="26">
        <f t="shared" si="5"/>
        <v>535</v>
      </c>
      <c r="I47" s="26">
        <f t="shared" si="5"/>
        <v>617</v>
      </c>
      <c r="J47" s="26">
        <f t="shared" si="5"/>
        <v>572</v>
      </c>
      <c r="K47" s="26">
        <f t="shared" si="5"/>
        <v>517</v>
      </c>
      <c r="L47" s="26">
        <f t="shared" si="5"/>
        <v>545</v>
      </c>
      <c r="M47" s="26">
        <f t="shared" si="5"/>
        <v>676</v>
      </c>
      <c r="N47" s="26">
        <f t="shared" si="5"/>
        <v>805</v>
      </c>
      <c r="O47" s="49">
        <f t="shared" si="4"/>
        <v>592</v>
      </c>
      <c r="P47" s="27"/>
    </row>
    <row r="48" spans="1:16" ht="15" thickBot="1" x14ac:dyDescent="0.25">
      <c r="A48" s="22"/>
      <c r="B48" s="23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30"/>
    </row>
    <row r="49" spans="1:16" ht="15" x14ac:dyDescent="0.25">
      <c r="A49" s="17" t="s">
        <v>30</v>
      </c>
      <c r="B49" s="12"/>
      <c r="C49" s="31">
        <f t="shared" ref="C49:O49" si="6">C47/C20</f>
        <v>0.53647752394988946</v>
      </c>
      <c r="D49" s="31">
        <f t="shared" si="6"/>
        <v>0.5163498098859316</v>
      </c>
      <c r="E49" s="31">
        <f t="shared" si="6"/>
        <v>0.49602122015915118</v>
      </c>
      <c r="F49" s="31">
        <f t="shared" si="6"/>
        <v>0.55437352245862881</v>
      </c>
      <c r="G49" s="31">
        <f t="shared" si="6"/>
        <v>0.51948051948051943</v>
      </c>
      <c r="H49" s="31">
        <f t="shared" si="6"/>
        <v>0.59843400447427297</v>
      </c>
      <c r="I49" s="31">
        <f t="shared" si="6"/>
        <v>0.59384023099133787</v>
      </c>
      <c r="J49" s="31">
        <f t="shared" si="6"/>
        <v>0.57028913260219338</v>
      </c>
      <c r="K49" s="31">
        <f t="shared" si="6"/>
        <v>0.51086956521739135</v>
      </c>
      <c r="L49" s="31">
        <f t="shared" si="6"/>
        <v>0.50603528319405755</v>
      </c>
      <c r="M49" s="31">
        <f t="shared" si="6"/>
        <v>0.49523809523809526</v>
      </c>
      <c r="N49" s="31">
        <f t="shared" si="6"/>
        <v>0.46558704453441296</v>
      </c>
      <c r="O49" s="31">
        <f t="shared" si="6"/>
        <v>0.52474516176687835</v>
      </c>
      <c r="P49" s="27"/>
    </row>
    <row r="50" spans="1:16" ht="13.5" thickBot="1" x14ac:dyDescent="0.25">
      <c r="A50" s="24" t="s">
        <v>31</v>
      </c>
      <c r="B50" s="19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1"/>
    </row>
    <row r="51" spans="1:16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1:16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6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6" x14ac:dyDescent="0.2">
      <c r="A54" s="38" t="s">
        <v>44</v>
      </c>
      <c r="B54" s="39"/>
      <c r="C54" s="39"/>
      <c r="D54" s="39"/>
      <c r="E54" s="40">
        <v>33306</v>
      </c>
      <c r="F54" s="39" t="s">
        <v>33</v>
      </c>
      <c r="G54" s="39"/>
      <c r="H54" s="39"/>
      <c r="I54" s="39"/>
      <c r="J54" s="4"/>
      <c r="K54" s="4"/>
      <c r="L54" s="4"/>
      <c r="M54" s="4"/>
      <c r="N54" s="4"/>
      <c r="O54" s="4"/>
    </row>
    <row r="55" spans="1:16" x14ac:dyDescent="0.2">
      <c r="A55" s="2"/>
      <c r="B55" s="3"/>
      <c r="C55" s="39">
        <v>2008</v>
      </c>
      <c r="D55" s="39"/>
      <c r="E55" s="55">
        <v>38974</v>
      </c>
      <c r="F55" s="3"/>
      <c r="G55" s="3"/>
      <c r="H55" s="4"/>
      <c r="I55" s="4"/>
      <c r="J55" s="4"/>
      <c r="K55" s="4"/>
      <c r="L55" s="4"/>
      <c r="M55" s="4"/>
      <c r="N55" s="4"/>
      <c r="O55" s="4"/>
    </row>
    <row r="56" spans="1:16" x14ac:dyDescent="0.2">
      <c r="A56" s="2"/>
      <c r="B56" s="3"/>
      <c r="C56" s="3"/>
      <c r="D56" s="3"/>
      <c r="E56" s="43"/>
      <c r="F56" s="3"/>
      <c r="G56" s="3"/>
      <c r="H56" s="4"/>
      <c r="I56" s="4"/>
      <c r="J56" s="4"/>
      <c r="K56" s="4"/>
      <c r="L56" s="4"/>
      <c r="M56" s="4"/>
      <c r="N56" s="4"/>
      <c r="O56" s="4"/>
    </row>
    <row r="57" spans="1:16" x14ac:dyDescent="0.2">
      <c r="A57" s="50" t="s">
        <v>39</v>
      </c>
      <c r="B57" s="3"/>
      <c r="C57" s="3"/>
      <c r="D57" s="3"/>
      <c r="E57" s="3"/>
      <c r="F57" s="3"/>
      <c r="G57" s="3"/>
      <c r="H57" s="4"/>
      <c r="I57" s="4"/>
      <c r="J57" s="4"/>
      <c r="K57" s="4"/>
      <c r="L57" s="4"/>
      <c r="M57" s="4"/>
      <c r="N57" s="4"/>
      <c r="O57" s="4"/>
    </row>
    <row r="58" spans="1:16" x14ac:dyDescent="0.2">
      <c r="A58" s="3"/>
      <c r="B58" s="3"/>
      <c r="C58" s="3"/>
      <c r="D58" s="3"/>
      <c r="E58" s="3"/>
      <c r="F58" s="3"/>
      <c r="G58" s="3"/>
      <c r="H58" s="4"/>
      <c r="I58" s="4"/>
      <c r="J58" s="4"/>
      <c r="K58" s="4"/>
      <c r="L58" s="4"/>
      <c r="M58" s="4"/>
      <c r="N58" s="4"/>
      <c r="O58" s="4"/>
    </row>
    <row r="59" spans="1:16" x14ac:dyDescent="0.2">
      <c r="A59" s="3"/>
      <c r="B59" s="3"/>
      <c r="C59" s="3"/>
      <c r="D59" s="3"/>
      <c r="E59" s="3"/>
      <c r="F59" s="3"/>
      <c r="G59" s="3"/>
      <c r="H59" s="4"/>
      <c r="I59" s="4"/>
      <c r="J59" s="4"/>
      <c r="K59" s="4"/>
      <c r="L59" s="4"/>
      <c r="M59" s="4"/>
      <c r="N59" s="4"/>
      <c r="O59" s="4"/>
    </row>
    <row r="60" spans="1:16" x14ac:dyDescent="0.2">
      <c r="A60" s="48" t="s">
        <v>38</v>
      </c>
      <c r="B60" s="3"/>
      <c r="C60" s="3"/>
      <c r="D60" s="3"/>
      <c r="E60" s="3"/>
      <c r="F60" s="3"/>
      <c r="G60" s="3"/>
      <c r="H60" s="4"/>
      <c r="I60" s="4"/>
      <c r="J60" s="4"/>
      <c r="K60" s="4"/>
      <c r="L60" s="4"/>
      <c r="M60" s="4"/>
      <c r="N60" s="4"/>
      <c r="O60" s="4"/>
    </row>
    <row r="61" spans="1:16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</sheetData>
  <phoneticPr fontId="0" type="noConversion"/>
  <printOptions horizontalCentered="1"/>
  <pageMargins left="0.5" right="0" top="0.98425196850393704" bottom="0.98425196850393704" header="0.98425196850393704" footer="0.98425196850393704"/>
  <pageSetup paperSize="9" scale="83" orientation="portrait" horizontalDpi="4294967292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EVMOLPIDOU</dc:creator>
  <cp:lastModifiedBy>Administrator</cp:lastModifiedBy>
  <cp:lastPrinted>2016-02-01T08:00:25Z</cp:lastPrinted>
  <dcterms:created xsi:type="dcterms:W3CDTF">1999-12-30T18:47:10Z</dcterms:created>
  <dcterms:modified xsi:type="dcterms:W3CDTF">2018-01-22T11:19:08Z</dcterms:modified>
</cp:coreProperties>
</file>