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35" yWindow="150" windowWidth="9690" windowHeight="6360"/>
  </bookViews>
  <sheets>
    <sheet name="2016" sheetId="23" r:id="rId1"/>
    <sheet name="2015" sheetId="21" r:id="rId2"/>
    <sheet name="2014" sheetId="22" r:id="rId3"/>
    <sheet name="2013" sheetId="20" r:id="rId4"/>
    <sheet name="2012" sheetId="19" r:id="rId5"/>
    <sheet name="2011" sheetId="18" r:id="rId6"/>
    <sheet name="2010" sheetId="17" r:id="rId7"/>
    <sheet name="2006" sheetId="1" r:id="rId8"/>
    <sheet name="Sheet2" sheetId="2" r:id="rId9"/>
    <sheet name="Sheet3" sheetId="3" r:id="rId10"/>
    <sheet name="Sheet4" sheetId="4" r:id="rId11"/>
    <sheet name="Sheet5" sheetId="5" r:id="rId12"/>
    <sheet name="Sheet6" sheetId="6" r:id="rId13"/>
    <sheet name="Sheet7" sheetId="7" r:id="rId14"/>
    <sheet name="Sheet8" sheetId="8" r:id="rId15"/>
    <sheet name="Sheet9" sheetId="9" r:id="rId16"/>
    <sheet name="Sheet10" sheetId="10" r:id="rId17"/>
    <sheet name="Sheet11" sheetId="11" r:id="rId18"/>
    <sheet name="Sheet12" sheetId="12" r:id="rId19"/>
    <sheet name="Sheet13" sheetId="13" r:id="rId20"/>
    <sheet name="Sheet14" sheetId="14" r:id="rId21"/>
    <sheet name="Sheet15" sheetId="15" r:id="rId22"/>
    <sheet name="Sheet16" sheetId="16" r:id="rId23"/>
  </sheets>
  <definedNames>
    <definedName name="_xlnm.Print_Area" localSheetId="5">'2011'!$A$1:$P$53</definedName>
    <definedName name="_xlnm.Print_Area" localSheetId="4">'2012'!$A$1:$P$53</definedName>
    <definedName name="_xlnm.Print_Area" localSheetId="3">'2013'!$A$1:$P$53</definedName>
    <definedName name="_xlnm.Print_Area" localSheetId="2">'2014'!$A$1:$P$53</definedName>
    <definedName name="_xlnm.Print_Area" localSheetId="1">'2015'!$A$1:$P$53</definedName>
    <definedName name="_xlnm.Print_Area" localSheetId="0">'2016'!$A$1:$P$53</definedName>
  </definedNames>
  <calcPr calcId="145621"/>
</workbook>
</file>

<file path=xl/calcChain.xml><?xml version="1.0" encoding="utf-8"?>
<calcChain xmlns="http://schemas.openxmlformats.org/spreadsheetml/2006/main">
  <c r="I47" i="23" l="1"/>
  <c r="N45" i="23"/>
  <c r="N47" i="23" s="1"/>
  <c r="M45" i="23"/>
  <c r="L45" i="23"/>
  <c r="L47" i="23" s="1"/>
  <c r="K45" i="23"/>
  <c r="K47" i="23" s="1"/>
  <c r="J45" i="23"/>
  <c r="I45" i="23"/>
  <c r="H45" i="23"/>
  <c r="H47" i="23" s="1"/>
  <c r="G45" i="23"/>
  <c r="G47" i="23" s="1"/>
  <c r="F45" i="23"/>
  <c r="F47" i="23" s="1"/>
  <c r="E45" i="23"/>
  <c r="D45" i="23"/>
  <c r="D47" i="23" s="1"/>
  <c r="C45" i="23"/>
  <c r="C47" i="23" s="1"/>
  <c r="O42" i="23"/>
  <c r="O41" i="23"/>
  <c r="O40" i="23"/>
  <c r="O39" i="23"/>
  <c r="O38" i="23"/>
  <c r="O37" i="23"/>
  <c r="O36" i="23"/>
  <c r="O35" i="23"/>
  <c r="O34" i="23"/>
  <c r="O33" i="23"/>
  <c r="O32" i="23"/>
  <c r="N20" i="23"/>
  <c r="M20" i="23"/>
  <c r="L20" i="23"/>
  <c r="K20" i="23"/>
  <c r="J20" i="23"/>
  <c r="I20" i="23"/>
  <c r="H20" i="23"/>
  <c r="G20" i="23"/>
  <c r="F20" i="23"/>
  <c r="E20" i="23"/>
  <c r="D20" i="23"/>
  <c r="C20" i="23"/>
  <c r="O17" i="23"/>
  <c r="O16" i="23"/>
  <c r="O15" i="23"/>
  <c r="O14" i="23"/>
  <c r="O13" i="23"/>
  <c r="O12" i="23"/>
  <c r="O11" i="23"/>
  <c r="O10" i="23"/>
  <c r="O9" i="23"/>
  <c r="O8" i="23"/>
  <c r="O7" i="23"/>
  <c r="M47" i="23" l="1"/>
  <c r="J47" i="23"/>
  <c r="E47" i="23"/>
  <c r="O20" i="23"/>
  <c r="O45" i="23"/>
  <c r="O47" i="23" l="1"/>
  <c r="O17" i="21" l="1"/>
  <c r="O42" i="21"/>
  <c r="O41" i="21"/>
  <c r="O16" i="21"/>
  <c r="O40" i="21"/>
  <c r="N45" i="22"/>
  <c r="N47" i="22" s="1"/>
  <c r="M45" i="22"/>
  <c r="M47" i="22" s="1"/>
  <c r="L45" i="22"/>
  <c r="K45" i="22"/>
  <c r="J45" i="22"/>
  <c r="J47" i="22" s="1"/>
  <c r="I45" i="22"/>
  <c r="I47" i="22" s="1"/>
  <c r="H45" i="22"/>
  <c r="G45" i="22"/>
  <c r="F45" i="22"/>
  <c r="F47" i="22" s="1"/>
  <c r="E45" i="22"/>
  <c r="E47" i="22" s="1"/>
  <c r="D45" i="22"/>
  <c r="C45" i="22"/>
  <c r="O42" i="22"/>
  <c r="O41" i="22"/>
  <c r="O40" i="22"/>
  <c r="O39" i="22"/>
  <c r="O38" i="22"/>
  <c r="O37" i="22"/>
  <c r="O36" i="22"/>
  <c r="O35" i="22"/>
  <c r="O34" i="22"/>
  <c r="O33" i="22"/>
  <c r="O32" i="22"/>
  <c r="N20" i="22"/>
  <c r="M20" i="22"/>
  <c r="L20" i="22"/>
  <c r="K20" i="22"/>
  <c r="K47" i="22" s="1"/>
  <c r="J20" i="22"/>
  <c r="I20" i="22"/>
  <c r="H20" i="22"/>
  <c r="G20" i="22"/>
  <c r="G47" i="22" s="1"/>
  <c r="F20" i="22"/>
  <c r="E20" i="22"/>
  <c r="D20" i="22"/>
  <c r="C20" i="22"/>
  <c r="O20" i="22" s="1"/>
  <c r="O17" i="22"/>
  <c r="O16" i="22"/>
  <c r="O15" i="22"/>
  <c r="O14" i="22"/>
  <c r="O13" i="22"/>
  <c r="O12" i="22"/>
  <c r="O11" i="22"/>
  <c r="O10" i="22"/>
  <c r="O9" i="22"/>
  <c r="O8" i="22"/>
  <c r="O7" i="22"/>
  <c r="J20" i="21"/>
  <c r="O45" i="22" l="1"/>
  <c r="C47" i="22"/>
  <c r="D47" i="22"/>
  <c r="H47" i="22"/>
  <c r="L47" i="22"/>
  <c r="O47" i="22"/>
  <c r="N45" i="21"/>
  <c r="M45" i="21"/>
  <c r="L45" i="21"/>
  <c r="K45" i="21"/>
  <c r="J45" i="21"/>
  <c r="J47" i="21" s="1"/>
  <c r="I45" i="21"/>
  <c r="H45" i="21"/>
  <c r="G45" i="21"/>
  <c r="F45" i="21"/>
  <c r="E45" i="21"/>
  <c r="D45" i="21"/>
  <c r="C45" i="21"/>
  <c r="O39" i="21"/>
  <c r="O38" i="21"/>
  <c r="O37" i="21"/>
  <c r="O36" i="21"/>
  <c r="O35" i="21"/>
  <c r="O34" i="21"/>
  <c r="O33" i="21"/>
  <c r="O32" i="21"/>
  <c r="N20" i="21"/>
  <c r="M20" i="21"/>
  <c r="L20" i="21"/>
  <c r="K20" i="21"/>
  <c r="I20" i="21"/>
  <c r="H20" i="21"/>
  <c r="G20" i="21"/>
  <c r="F20" i="21"/>
  <c r="E20" i="21"/>
  <c r="D20" i="21"/>
  <c r="C20" i="21"/>
  <c r="O15" i="21"/>
  <c r="O14" i="21"/>
  <c r="O13" i="21"/>
  <c r="O12" i="21"/>
  <c r="O11" i="21"/>
  <c r="O10" i="21"/>
  <c r="O9" i="21"/>
  <c r="O8" i="21"/>
  <c r="O7" i="21"/>
  <c r="N47" i="21" l="1"/>
  <c r="F47" i="21"/>
  <c r="L47" i="21"/>
  <c r="M47" i="21"/>
  <c r="I47" i="21"/>
  <c r="E47" i="21"/>
  <c r="C47" i="21"/>
  <c r="G47" i="21"/>
  <c r="K47" i="21"/>
  <c r="D47" i="21"/>
  <c r="H47" i="21"/>
  <c r="O20" i="21"/>
  <c r="O45" i="21"/>
  <c r="O33" i="20"/>
  <c r="O34" i="20"/>
  <c r="O35" i="20"/>
  <c r="O36" i="20"/>
  <c r="O37" i="20"/>
  <c r="O38" i="20"/>
  <c r="O39" i="20"/>
  <c r="O40" i="20"/>
  <c r="O41" i="20"/>
  <c r="O42" i="20"/>
  <c r="O32" i="20"/>
  <c r="N20" i="20"/>
  <c r="O8" i="20"/>
  <c r="O9" i="20"/>
  <c r="O10" i="20"/>
  <c r="O11" i="20"/>
  <c r="O12" i="20"/>
  <c r="O13" i="20"/>
  <c r="O14" i="20"/>
  <c r="O15" i="20"/>
  <c r="O16" i="20"/>
  <c r="O17" i="20"/>
  <c r="O7" i="20"/>
  <c r="O47" i="21" l="1"/>
  <c r="N45" i="20"/>
  <c r="M45" i="20"/>
  <c r="L45" i="20"/>
  <c r="K45" i="20"/>
  <c r="J45" i="20"/>
  <c r="I45" i="20"/>
  <c r="H45" i="20"/>
  <c r="G45" i="20"/>
  <c r="F45" i="20"/>
  <c r="E45" i="20"/>
  <c r="D45" i="20"/>
  <c r="C45" i="20"/>
  <c r="M20" i="20"/>
  <c r="L20" i="20"/>
  <c r="K20" i="20"/>
  <c r="J20" i="20"/>
  <c r="I20" i="20"/>
  <c r="H20" i="20"/>
  <c r="G20" i="20"/>
  <c r="F20" i="20"/>
  <c r="E20" i="20"/>
  <c r="D20" i="20"/>
  <c r="C20" i="20"/>
  <c r="O33" i="19"/>
  <c r="O34" i="19"/>
  <c r="O35" i="19"/>
  <c r="O36" i="19"/>
  <c r="O37" i="19"/>
  <c r="O38" i="19"/>
  <c r="O39" i="19"/>
  <c r="O40" i="19"/>
  <c r="O41" i="19"/>
  <c r="O42" i="19"/>
  <c r="O32" i="19"/>
  <c r="O8" i="19"/>
  <c r="O9" i="19"/>
  <c r="O10" i="19"/>
  <c r="O11" i="19"/>
  <c r="O12" i="19"/>
  <c r="O13" i="19"/>
  <c r="O14" i="19"/>
  <c r="O15" i="19"/>
  <c r="O16" i="19"/>
  <c r="O17" i="19"/>
  <c r="O7" i="19"/>
  <c r="N20" i="19"/>
  <c r="N45" i="19"/>
  <c r="M45" i="19"/>
  <c r="L45" i="19"/>
  <c r="K45" i="19"/>
  <c r="J45" i="19"/>
  <c r="I45" i="19"/>
  <c r="H45" i="19"/>
  <c r="G45" i="19"/>
  <c r="F45" i="19"/>
  <c r="E45" i="19"/>
  <c r="D45" i="19"/>
  <c r="C45" i="19"/>
  <c r="M20" i="19"/>
  <c r="L20" i="19"/>
  <c r="K20" i="19"/>
  <c r="K47" i="19" s="1"/>
  <c r="J20" i="19"/>
  <c r="I20" i="19"/>
  <c r="H20" i="19"/>
  <c r="G20" i="19"/>
  <c r="F20" i="19"/>
  <c r="E20" i="19"/>
  <c r="D20" i="19"/>
  <c r="C20" i="19"/>
  <c r="O42" i="18"/>
  <c r="O41" i="18"/>
  <c r="O40" i="18"/>
  <c r="O39" i="18"/>
  <c r="O38" i="18"/>
  <c r="O37" i="18"/>
  <c r="O36" i="18"/>
  <c r="O35" i="18"/>
  <c r="O34" i="18"/>
  <c r="O33" i="18"/>
  <c r="O32" i="18"/>
  <c r="O17" i="18"/>
  <c r="O16" i="18"/>
  <c r="O15" i="18"/>
  <c r="O14" i="18"/>
  <c r="O13" i="18"/>
  <c r="O12" i="18"/>
  <c r="O11" i="18"/>
  <c r="O10" i="18"/>
  <c r="O9" i="18"/>
  <c r="O8" i="18"/>
  <c r="O7" i="18"/>
  <c r="N45" i="18"/>
  <c r="M45" i="18"/>
  <c r="L45" i="18"/>
  <c r="K45" i="18"/>
  <c r="J45" i="18"/>
  <c r="I45" i="18"/>
  <c r="H45" i="18"/>
  <c r="G45" i="18"/>
  <c r="F45" i="18"/>
  <c r="E45" i="18"/>
  <c r="D45" i="18"/>
  <c r="C45" i="18"/>
  <c r="N20" i="18"/>
  <c r="M20" i="18"/>
  <c r="L20" i="18"/>
  <c r="K20" i="18"/>
  <c r="J20" i="18"/>
  <c r="I20" i="18"/>
  <c r="H20" i="18"/>
  <c r="G20" i="18"/>
  <c r="F20" i="18"/>
  <c r="F47" i="18" s="1"/>
  <c r="E20" i="18"/>
  <c r="D20" i="18"/>
  <c r="C20" i="18"/>
  <c r="O44" i="17"/>
  <c r="O43" i="17"/>
  <c r="O42" i="17"/>
  <c r="O41" i="17"/>
  <c r="O40" i="17"/>
  <c r="O39" i="17"/>
  <c r="O38" i="17"/>
  <c r="O37" i="17"/>
  <c r="O36" i="17"/>
  <c r="O35" i="17"/>
  <c r="O34" i="17"/>
  <c r="O17" i="17"/>
  <c r="O16" i="17"/>
  <c r="O15" i="17"/>
  <c r="O14" i="17"/>
  <c r="O13" i="17"/>
  <c r="O12" i="17"/>
  <c r="O11" i="17"/>
  <c r="O10" i="17"/>
  <c r="O9" i="17"/>
  <c r="O8" i="17"/>
  <c r="O7" i="17"/>
  <c r="C20" i="17"/>
  <c r="C22" i="17" s="1"/>
  <c r="D20" i="17"/>
  <c r="D22" i="17" s="1"/>
  <c r="E20" i="17"/>
  <c r="E22" i="17" s="1"/>
  <c r="F20" i="17"/>
  <c r="F22" i="17" s="1"/>
  <c r="G20" i="17"/>
  <c r="G22" i="17" s="1"/>
  <c r="H20" i="17"/>
  <c r="H22" i="17" s="1"/>
  <c r="I20" i="17"/>
  <c r="I22" i="17" s="1"/>
  <c r="J20" i="17"/>
  <c r="J22" i="17" s="1"/>
  <c r="K20" i="17"/>
  <c r="K22" i="17" s="1"/>
  <c r="L20" i="17"/>
  <c r="L22" i="17" s="1"/>
  <c r="M20" i="17"/>
  <c r="M22" i="17" s="1"/>
  <c r="N20" i="17"/>
  <c r="N22" i="17" s="1"/>
  <c r="P22" i="17"/>
  <c r="C47" i="17"/>
  <c r="D47" i="17"/>
  <c r="D49" i="17" s="1"/>
  <c r="E47" i="17"/>
  <c r="F47" i="17"/>
  <c r="F49" i="17" s="1"/>
  <c r="G47" i="17"/>
  <c r="H47" i="17"/>
  <c r="H49" i="17" s="1"/>
  <c r="I47" i="17"/>
  <c r="J47" i="17"/>
  <c r="K47" i="17"/>
  <c r="L47" i="17"/>
  <c r="L49" i="17" s="1"/>
  <c r="M47" i="17"/>
  <c r="N47" i="17"/>
  <c r="O44" i="1"/>
  <c r="O43" i="1"/>
  <c r="O42" i="1"/>
  <c r="O41" i="1"/>
  <c r="O40" i="1"/>
  <c r="O39" i="1"/>
  <c r="O38" i="1"/>
  <c r="O37" i="1"/>
  <c r="O36" i="1"/>
  <c r="O35" i="1"/>
  <c r="O34" i="1"/>
  <c r="O17" i="1"/>
  <c r="O16" i="1"/>
  <c r="O15" i="1"/>
  <c r="O14" i="1"/>
  <c r="O13" i="1"/>
  <c r="O12" i="1"/>
  <c r="O11" i="1"/>
  <c r="O10" i="1"/>
  <c r="O9" i="1"/>
  <c r="O8" i="1"/>
  <c r="O7" i="1"/>
  <c r="C47" i="1"/>
  <c r="D47" i="1"/>
  <c r="E47" i="1"/>
  <c r="F47" i="1"/>
  <c r="G47" i="1"/>
  <c r="H47" i="1"/>
  <c r="I47" i="1"/>
  <c r="I49" i="1" s="1"/>
  <c r="J47" i="1"/>
  <c r="K47" i="1"/>
  <c r="K20" i="1"/>
  <c r="C20" i="1"/>
  <c r="C22" i="1" s="1"/>
  <c r="D20" i="1"/>
  <c r="D22" i="1" s="1"/>
  <c r="E20" i="1"/>
  <c r="F20" i="1"/>
  <c r="G20" i="1"/>
  <c r="G22" i="1" s="1"/>
  <c r="H20" i="1"/>
  <c r="H22" i="1" s="1"/>
  <c r="I20" i="1"/>
  <c r="J20" i="1"/>
  <c r="J22" i="1" s="1"/>
  <c r="L47" i="1"/>
  <c r="M47" i="1"/>
  <c r="N47" i="1"/>
  <c r="L20" i="1"/>
  <c r="L22" i="1" s="1"/>
  <c r="M20" i="1"/>
  <c r="M22" i="1" s="1"/>
  <c r="N20" i="1"/>
  <c r="N22" i="1" s="1"/>
  <c r="E22" i="1"/>
  <c r="F22" i="1"/>
  <c r="I22" i="1"/>
  <c r="P22" i="1"/>
  <c r="G47" i="18"/>
  <c r="J47" i="18"/>
  <c r="M47" i="18"/>
  <c r="D47" i="19"/>
  <c r="F47" i="19"/>
  <c r="L47" i="19"/>
  <c r="N47" i="19"/>
  <c r="E47" i="19"/>
  <c r="M47" i="19"/>
  <c r="I47" i="19" l="1"/>
  <c r="M49" i="17"/>
  <c r="I49" i="17"/>
  <c r="E49" i="17"/>
  <c r="L47" i="18"/>
  <c r="J47" i="19"/>
  <c r="C47" i="19"/>
  <c r="G47" i="19"/>
  <c r="H47" i="19"/>
  <c r="K49" i="17"/>
  <c r="N49" i="1"/>
  <c r="G49" i="1"/>
  <c r="J49" i="17"/>
  <c r="O45" i="20"/>
  <c r="O20" i="1"/>
  <c r="O22" i="1" s="1"/>
  <c r="K49" i="1"/>
  <c r="H49" i="1"/>
  <c r="D49" i="1"/>
  <c r="I47" i="18"/>
  <c r="O20" i="20"/>
  <c r="G49" i="17"/>
  <c r="N47" i="18"/>
  <c r="N49" i="17"/>
  <c r="L49" i="1"/>
  <c r="M49" i="1"/>
  <c r="F49" i="1"/>
  <c r="O20" i="19"/>
  <c r="K22" i="1"/>
  <c r="E49" i="1"/>
  <c r="O47" i="17"/>
  <c r="O20" i="18"/>
  <c r="O45" i="18"/>
  <c r="K47" i="18"/>
  <c r="O20" i="17"/>
  <c r="O22" i="17" s="1"/>
  <c r="D47" i="18"/>
  <c r="H47" i="18"/>
  <c r="O45" i="19"/>
  <c r="L47" i="20"/>
  <c r="O47" i="1"/>
  <c r="E47" i="18"/>
  <c r="M47" i="20"/>
  <c r="J49" i="1"/>
  <c r="C49" i="17"/>
  <c r="K47" i="20"/>
  <c r="I47" i="20"/>
  <c r="H47" i="20"/>
  <c r="G47" i="20"/>
  <c r="E47" i="20"/>
  <c r="D47" i="20"/>
  <c r="C47" i="20"/>
  <c r="F47" i="20"/>
  <c r="J47" i="20"/>
  <c r="N47" i="20"/>
  <c r="O49" i="17"/>
  <c r="O49" i="1"/>
  <c r="C49" i="1"/>
  <c r="C47" i="18"/>
  <c r="O47" i="18" l="1"/>
  <c r="O47" i="19"/>
  <c r="O47" i="20"/>
</calcChain>
</file>

<file path=xl/sharedStrings.xml><?xml version="1.0" encoding="utf-8"?>
<sst xmlns="http://schemas.openxmlformats.org/spreadsheetml/2006/main" count="540" uniqueCount="59">
  <si>
    <t xml:space="preserve">ΕΠΑΓΓΕΛΜΑΤΙΚΗ </t>
  </si>
  <si>
    <t>ΙΑΝ.</t>
  </si>
  <si>
    <t>ΦΕΒΡ.</t>
  </si>
  <si>
    <t>ΜΑΡ.</t>
  </si>
  <si>
    <t>ΑΠΡ.</t>
  </si>
  <si>
    <t>ΜΑΪΟΣ</t>
  </si>
  <si>
    <t>ΙΟΥΝ.</t>
  </si>
  <si>
    <t>ΙΟΥΛ.</t>
  </si>
  <si>
    <t>ΑΥΓ.</t>
  </si>
  <si>
    <t>ΣΕΠΤ.</t>
  </si>
  <si>
    <t>ΟΚΤ.</t>
  </si>
  <si>
    <t>ΝΟΕΜ.</t>
  </si>
  <si>
    <t xml:space="preserve">ΔΕΚ. </t>
  </si>
  <si>
    <t>ΜΕΣΟΣ</t>
  </si>
  <si>
    <t>ΚΑΤΗΓΟΡΙΑ</t>
  </si>
  <si>
    <t>ΔΙΕΥΘΥΝΤΕΣ/ΔΙΟΙΚΗΤΙΚΟΙ</t>
  </si>
  <si>
    <t>ΠΡΟΣΟΝΤΟΥΧΟΙ/ΕΙΔΙΚΟΙ</t>
  </si>
  <si>
    <t>ΤΕΧΝΙΚΟΙ ΒΟΗΘΟΙ</t>
  </si>
  <si>
    <t>ΓΡΑΦΕΙΣ/ΔΑΚΤΥΛΟΓΡΑΦΟΙ</t>
  </si>
  <si>
    <t>ΥΠΑΛΛΗΛΟΙ ΥΠΗΡΕΣΙΩΝ</t>
  </si>
  <si>
    <t>ΓΕΩΡΓΙΚΟΙ ΕΡΓΑΤΕΣ</t>
  </si>
  <si>
    <t>ΤΕΧΝΙΤΕΣ ΠΑΡΑΓΩΓΗΣ</t>
  </si>
  <si>
    <t>ΑΝΕΙΔΙΚΕΥΤΟΙ ΕΡΓΑΤΕΣ</t>
  </si>
  <si>
    <t>ΧΕΙΡΙΣΤΕΣ ΜΗΧΑΝΗΜΑΤΩΝ</t>
  </si>
  <si>
    <t>ΕΝΟΠΛΕΣ ΔΥΝΑΜΕΙΣ</t>
  </si>
  <si>
    <t>ΝΕΟΕΙΣΕΡΧΟΜΕΝΟΙ</t>
  </si>
  <si>
    <t xml:space="preserve"> </t>
  </si>
  <si>
    <t>ΣΥΝΟΛΟ</t>
  </si>
  <si>
    <t>% ΑΝΕΡΓΙΑΣ ΕΠΙ</t>
  </si>
  <si>
    <t>ΤΟΥ Ο.Ε.Π ΕΠΑΡΧΙΑΣ</t>
  </si>
  <si>
    <t>ΕΠΑΓΓΕΛΜΑΤΙΚΗ</t>
  </si>
  <si>
    <t>%  ΕΠΙ ΤΟΥ ΣΥΝΟΛΟΥ</t>
  </si>
  <si>
    <t>ΤΩΝ ΑΝΕΡΓΩΝ</t>
  </si>
  <si>
    <t xml:space="preserve">ΟΡΟΣ </t>
  </si>
  <si>
    <t>(προκαταρκτικός αριθμός)</t>
  </si>
  <si>
    <t>33R</t>
  </si>
  <si>
    <t>KA/OCNIC06</t>
  </si>
  <si>
    <t xml:space="preserve">Πηγή: Επαρχιακά Γραφεία Εργασίας </t>
  </si>
  <si>
    <t xml:space="preserve">                ΓΡΑΜΜΕΝΕΣ ΑΝΕΡΓΕΣ ΓΥΝΑΙΚΕΣ ΣΤΗΝ ΕΠΑΡΧΙΑ ΚΕΡΥΝΙΑΣ ΚΑΤΑ ΕΠΑΓΓΕΛΜΑΤΙΚΗ ΚΑΤΗΓΟΡΙΑ ΚΑΙ ΜΗΝΑ - 2006</t>
  </si>
  <si>
    <t xml:space="preserve">* Ο.Ε.Π της Επαρχίας Κερύνιας 2005: </t>
  </si>
  <si>
    <t xml:space="preserve"> Πίνακας 6b                ΓΡΑΜΜΕΝΟΙ ΑΝΕΡΓΟΙ ΣΤΗΝ ΕΠΑΡΧΙΑ ΚΕΡΥΝΙΑΣ ΚΑΤΑ ΕΠΑΓΓΕΛΜΑΤΙΚΗ ΚΑΤΗΓΟΡΙΑ ΚΑΙ ΜΗΝΑ - 2006</t>
  </si>
  <si>
    <t>1 Μ</t>
  </si>
  <si>
    <t xml:space="preserve"> Πίνακας 6b                ΓΡΑΜΜΕΝΟΙ ΑΝΕΡΓΟΙ ΣΤΗΝ ΕΠΑΡΧΙΑ ΑΜΜΟΧΩΣΤΟΥ ΚΑΤΑ ΕΠΑΓΓΕΛΜΑΤΙΚΗ ΚΑΤΗΓΟΡΙΑ ΚΑΙ ΜΗΝΑ - 2007</t>
  </si>
  <si>
    <t xml:space="preserve">                ΓΡΑΜΜΕΝΕΣ ΑΝΕΡΓΕΣ ΓΥΝΑΙΚΕΣ ΣΤΗΝ ΕΠΑΡΧΙΑ ΑΜΜΟΧΩΣΤΟΥ ΚΑΤΑ ΕΠΑΓΓΕΛΜΑΤΙΚΗ ΚΑΤΗΓΟΡΙΑ ΚΑΙ ΜΗΝΑ - 2006</t>
  </si>
  <si>
    <t xml:space="preserve"> Πίνακας 6b                ΓΡΑΜΜΕΝΟΙ ΑΝΕΡΓΟΙ ΣΤΗΝ ΕΠΑΡΧΙΑ ΑΜΜΟΧΩΣΤΟΥ ΚΑΤΑ ΕΠΑΓΓΕΛΜΑΤΙΚΗ ΚΑΤΗΓΟΡΙΑ ΚΑΙ ΜΗΝΑ - 2011</t>
  </si>
  <si>
    <t xml:space="preserve">                ΓΡΑΜΜΕΝΕΣ ΑΝΕΡΓΕΣ ΓΥΝΑΙΚΕΣ ΣΤΗΝ ΕΠΑΡΧΙΑ ΑΜΜΟΧΩΣΤΟΥ ΚΑΤΑ ΕΠΑΓΓΕΛΜΑΤΙΚΗ ΚΑΤΗΓΟΡΙΑ ΚΑΙ ΜΗΝΑ - 2011</t>
  </si>
  <si>
    <t>12 M</t>
  </si>
  <si>
    <t xml:space="preserve"> Πίνακας 6b                ΓΡΑΜΜΕΝΟΙ ΑΝΕΡΓΟΙ ΣΤΗΝ ΕΠΑΡΧΙΑ ΑΜΜΟΧΩΣΤΟΥ ΚΑΤΑ ΕΠΑΓΓΕΛΜΑΤΙΚΗ ΚΑΤΗΓΟΡΙΑ ΚΑΙ ΜΗΝΑ - 2012</t>
  </si>
  <si>
    <t xml:space="preserve">                ΓΡΑΜΜΕΝΕΣ ΑΝΕΡΓΕΣ ΓΥΝΑΙΚΕΣ ΣΤΗΝ ΕΠΑΡΧΙΑ ΑΜΜΟΧΩΣΤΟΥ ΚΑΤΑ ΕΠΑΓΓΕΛΜΑΤΙΚΗ ΚΑΤΗΓΟΡΙΑ ΚΑΙ ΜΗΝΑ - 2012</t>
  </si>
  <si>
    <t>ΓΙ/ΔΕΚ2012</t>
  </si>
  <si>
    <t xml:space="preserve">                ΓΡΑΜΜΕΝΕΣ ΑΝΕΡΓΕΣ ΓΥΝΑΙΚΕΣ ΣΤΗΝ ΕΠΑΡΧΙΑ ΑΜΜΟΧΩΣΤΟΥ ΚΑΤΑ ΕΠΑΓΓΕΛΜΑΤΙΚΗ ΚΑΤΗΓΟΡΙΑ ΚΑΙ ΜΗΝΑ - 2013</t>
  </si>
  <si>
    <t xml:space="preserve"> Πίνακας 6c                ΓΡΑΜΜΕΝΟΙ ΑΝΕΡΓΟΙ ΣΤΗΝ ΕΠΑΡΧΙΑ ΑΜΜΟΧΩΣΤΟΥ ΚΑΤΑ ΕΠΑΓΓΕΛΜΑΤΙΚΗ ΚΑΤΗΓΟΡΙΑ ΚΑΙ ΜΗΝΑ - 2013</t>
  </si>
  <si>
    <t xml:space="preserve"> Πίνακας 6c                ΓΡΑΜΜΕΝΟΙ ΑΝΕΡΓΟΙ ΣΤΗΝ ΕΠΑΡΧΙΑ ΑΜΜΟΧΩΣΤΟΥ ΚΑΤΑ ΕΠΑΓΓΕΛΜΑΤΙΚΗ ΚΑΤΗΓΟΡΙΑ ΚΑΙ ΜΗΝΑ - 2014</t>
  </si>
  <si>
    <t xml:space="preserve">                ΓΡΑΜΜΕΝΕΣ ΑΝΕΡΓΕΣ ΓΥΝΑΙΚΕΣ ΣΤΗΝ ΕΠΑΡΧΙΑ ΑΜΜΟΧΩΣΤΟΥ ΚΑΤΑ ΕΠΑΓΓΕΛΜΑΤΙΚΗ ΚΑΤΗΓΟΡΙΑ ΚΑΙ ΜΗΝΑ - 2014</t>
  </si>
  <si>
    <t>(Unemployment data Panayiotis each month)</t>
  </si>
  <si>
    <t>33R/Πίνακας 13</t>
  </si>
  <si>
    <r>
      <t xml:space="preserve"> Πίνακας 6c                ΓΡΑΜΜΕΝΟΙ ΑΝΕΡΓΟΙ ΣΤΗΝ ΕΠΑΡΧΙΑ </t>
    </r>
    <r>
      <rPr>
        <b/>
        <u/>
        <sz val="10"/>
        <rFont val="Arial Greek"/>
        <charset val="161"/>
      </rPr>
      <t>ΑΜΜΟΧΩΣΤΟΥ</t>
    </r>
    <r>
      <rPr>
        <b/>
        <sz val="10"/>
        <rFont val="Arial Greek"/>
      </rPr>
      <t xml:space="preserve"> ΚΑΤΑ ΕΠΑΓΓΕΛΜΑΤΙΚΗ ΚΑΤΗΓΟΡΙΑ ΚΑΙ ΜΗΝΑ - 2015</t>
    </r>
  </si>
  <si>
    <r>
      <t xml:space="preserve">                ΓΡΑΜΜΕΝΕΣ ΑΝΕΡΓΕΣ ΓΥΝΑΙΚΕΣ ΣΤΗΝ ΕΠΑΡΧΙΑ</t>
    </r>
    <r>
      <rPr>
        <b/>
        <u/>
        <sz val="10"/>
        <rFont val="Arial Greek"/>
        <charset val="161"/>
      </rPr>
      <t xml:space="preserve"> ΑΜΜΟΧΩΣΤΟΥ</t>
    </r>
    <r>
      <rPr>
        <b/>
        <sz val="10"/>
        <rFont val="Arial Greek"/>
      </rPr>
      <t xml:space="preserve"> ΚΑΤΑ ΕΠΑΓΓΕΛΜΑΤΙΚΗ ΚΑΤΗΓΟΡΙΑ ΚΑΙ ΜΗΝΑ - 2015</t>
    </r>
  </si>
  <si>
    <r>
      <t xml:space="preserve">                ΓΡΑΜΜΕΝΕΣ ΑΝΕΡΓΕΣ ΓΥΝΑΙΚΕΣ ΣΤΗΝ ΕΠΑΡΧΙΑ</t>
    </r>
    <r>
      <rPr>
        <b/>
        <u/>
        <sz val="10"/>
        <rFont val="Arial Greek"/>
        <charset val="161"/>
      </rPr>
      <t xml:space="preserve"> ΑΜΜΟΧΩΣΤΟΥ</t>
    </r>
    <r>
      <rPr>
        <b/>
        <sz val="10"/>
        <rFont val="Arial Greek"/>
      </rPr>
      <t xml:space="preserve"> ΚΑΤΑ ΕΠΑΓΓΕΛΜΑΤΙΚΗ ΚΑΤΗΓΟΡΙΑ ΚΑΙ ΜΗΝΑ - 2016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</si>
</sst>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3" x14ac:knownFonts="1">
    <font>
      <sz val="10"/>
      <name val="Arial Greek"/>
      <charset val="161"/>
    </font>
    <font>
      <b/>
      <sz val="10"/>
      <name val="Arial Greek"/>
      <charset val="161"/>
    </font>
    <font>
      <b/>
      <sz val="10"/>
      <name val="Arial Greek"/>
      <family val="2"/>
      <charset val="161"/>
    </font>
    <font>
      <sz val="10"/>
      <name val="Arial Greek"/>
      <family val="2"/>
      <charset val="161"/>
    </font>
    <font>
      <b/>
      <sz val="11"/>
      <name val="Arial Greek"/>
      <family val="2"/>
      <charset val="161"/>
    </font>
    <font>
      <sz val="11"/>
      <name val="Arial Greek"/>
      <family val="2"/>
      <charset val="161"/>
    </font>
    <font>
      <b/>
      <sz val="9"/>
      <name val="Arial Greek"/>
      <charset val="161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name val="Arial Greek"/>
    </font>
    <font>
      <sz val="10"/>
      <name val="Arial Greek"/>
    </font>
    <font>
      <sz val="8"/>
      <name val="Arial Greek"/>
    </font>
    <font>
      <b/>
      <sz val="10"/>
      <name val="Arial Greek"/>
    </font>
    <font>
      <b/>
      <sz val="8"/>
      <name val="Arial Greek"/>
    </font>
    <font>
      <b/>
      <sz val="11"/>
      <name val="Arial Greek"/>
    </font>
    <font>
      <sz val="8"/>
      <name val="Arial Greek"/>
      <charset val="161"/>
    </font>
    <font>
      <sz val="11"/>
      <color theme="1"/>
      <name val="Calibri"/>
      <family val="2"/>
      <scheme val="minor"/>
    </font>
    <font>
      <b/>
      <sz val="11"/>
      <color rgb="FFFF0000"/>
      <name val="Arial Greek"/>
      <family val="2"/>
      <charset val="161"/>
    </font>
    <font>
      <b/>
      <sz val="11"/>
      <name val="Arial Greek"/>
      <charset val="161"/>
    </font>
    <font>
      <b/>
      <sz val="10"/>
      <color rgb="FF00B050"/>
      <name val="Arial Greek"/>
    </font>
    <font>
      <b/>
      <u/>
      <sz val="10"/>
      <name val="Arial Greek"/>
      <charset val="16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</cellStyleXfs>
  <cellXfs count="124">
    <xf numFmtId="0" fontId="0" fillId="0" borderId="0" xfId="0"/>
    <xf numFmtId="0" fontId="2" fillId="0" borderId="0" xfId="0" quotePrefix="1" applyFont="1" applyAlignment="1">
      <alignment horizontal="left"/>
    </xf>
    <xf numFmtId="0" fontId="2" fillId="0" borderId="0" xfId="0" applyFont="1"/>
    <xf numFmtId="0" fontId="3" fillId="0" borderId="0" xfId="0" applyFont="1"/>
    <xf numFmtId="0" fontId="3" fillId="0" borderId="0" xfId="0" quotePrefix="1" applyFont="1" applyAlignment="1">
      <alignment horizontal="fill"/>
    </xf>
    <xf numFmtId="0" fontId="2" fillId="0" borderId="1" xfId="0" applyFont="1" applyBorder="1"/>
    <xf numFmtId="0" fontId="0" fillId="0" borderId="2" xfId="0" applyBorder="1"/>
    <xf numFmtId="0" fontId="2" fillId="0" borderId="3" xfId="0" applyFont="1" applyBorder="1"/>
    <xf numFmtId="0" fontId="2" fillId="0" borderId="0" xfId="0" applyFont="1" applyBorder="1"/>
    <xf numFmtId="0" fontId="0" fillId="0" borderId="4" xfId="0" applyBorder="1"/>
    <xf numFmtId="0" fontId="2" fillId="0" borderId="3" xfId="0" quotePrefix="1" applyFont="1" applyBorder="1" applyAlignment="1">
      <alignment horizontal="left"/>
    </xf>
    <xf numFmtId="0" fontId="2" fillId="0" borderId="5" xfId="0" applyFont="1" applyBorder="1"/>
    <xf numFmtId="0" fontId="2" fillId="0" borderId="6" xfId="0" applyFont="1" applyBorder="1"/>
    <xf numFmtId="164" fontId="3" fillId="0" borderId="6" xfId="0" applyNumberFormat="1" applyFont="1" applyBorder="1"/>
    <xf numFmtId="0" fontId="0" fillId="0" borderId="7" xfId="0" applyBorder="1"/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left"/>
    </xf>
    <xf numFmtId="0" fontId="3" fillId="0" borderId="5" xfId="0" applyFont="1" applyBorder="1"/>
    <xf numFmtId="0" fontId="3" fillId="0" borderId="6" xfId="0" applyFont="1" applyBorder="1"/>
    <xf numFmtId="3" fontId="4" fillId="0" borderId="0" xfId="0" applyNumberFormat="1" applyFont="1" applyBorder="1"/>
    <xf numFmtId="0" fontId="5" fillId="0" borderId="4" xfId="0" applyFont="1" applyBorder="1"/>
    <xf numFmtId="0" fontId="5" fillId="0" borderId="2" xfId="0" applyFont="1" applyBorder="1"/>
    <xf numFmtId="0" fontId="5" fillId="0" borderId="6" xfId="0" applyFont="1" applyBorder="1"/>
    <xf numFmtId="0" fontId="5" fillId="0" borderId="7" xfId="0" applyFont="1" applyBorder="1"/>
    <xf numFmtId="0" fontId="4" fillId="0" borderId="6" xfId="0" applyFont="1" applyBorder="1"/>
    <xf numFmtId="9" fontId="4" fillId="0" borderId="0" xfId="0" applyNumberFormat="1" applyFont="1" applyBorder="1"/>
    <xf numFmtId="0" fontId="6" fillId="0" borderId="0" xfId="0" quotePrefix="1" applyFont="1" applyAlignment="1">
      <alignment horizontal="left"/>
    </xf>
    <xf numFmtId="0" fontId="6" fillId="0" borderId="0" xfId="0" applyFont="1"/>
    <xf numFmtId="0" fontId="2" fillId="0" borderId="8" xfId="0" quotePrefix="1" applyFont="1" applyBorder="1" applyAlignment="1">
      <alignment horizontal="left"/>
    </xf>
    <xf numFmtId="164" fontId="4" fillId="0" borderId="1" xfId="0" applyNumberFormat="1" applyFont="1" applyBorder="1"/>
    <xf numFmtId="164" fontId="4" fillId="0" borderId="2" xfId="0" applyNumberFormat="1" applyFont="1" applyBorder="1"/>
    <xf numFmtId="3" fontId="7" fillId="0" borderId="0" xfId="0" applyNumberFormat="1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3" fontId="0" fillId="0" borderId="0" xfId="0" applyNumberFormat="1"/>
    <xf numFmtId="3" fontId="2" fillId="0" borderId="0" xfId="0" applyNumberFormat="1" applyFont="1"/>
    <xf numFmtId="3" fontId="11" fillId="0" borderId="1" xfId="0" applyNumberFormat="1" applyFont="1" applyBorder="1"/>
    <xf numFmtId="0" fontId="11" fillId="0" borderId="1" xfId="0" applyFont="1" applyBorder="1"/>
    <xf numFmtId="3" fontId="11" fillId="0" borderId="0" xfId="0" applyNumberFormat="1" applyFont="1" applyBorder="1"/>
    <xf numFmtId="3" fontId="12" fillId="0" borderId="0" xfId="0" applyNumberFormat="1" applyFont="1" applyBorder="1"/>
    <xf numFmtId="3" fontId="12" fillId="0" borderId="1" xfId="0" applyNumberFormat="1" applyFont="1" applyBorder="1"/>
    <xf numFmtId="0" fontId="12" fillId="0" borderId="0" xfId="0" applyFont="1" applyBorder="1"/>
    <xf numFmtId="0" fontId="2" fillId="0" borderId="0" xfId="0" applyFont="1" applyAlignment="1">
      <alignment horizontal="left"/>
    </xf>
    <xf numFmtId="0" fontId="12" fillId="0" borderId="0" xfId="0" applyFont="1"/>
    <xf numFmtId="3" fontId="10" fillId="0" borderId="0" xfId="0" applyNumberFormat="1" applyFont="1"/>
    <xf numFmtId="0" fontId="12" fillId="0" borderId="8" xfId="0" applyFont="1" applyBorder="1"/>
    <xf numFmtId="0" fontId="12" fillId="0" borderId="1" xfId="0" applyFont="1" applyBorder="1"/>
    <xf numFmtId="0" fontId="12" fillId="0" borderId="1" xfId="0" applyFont="1" applyBorder="1" applyAlignment="1">
      <alignment horizontal="right"/>
    </xf>
    <xf numFmtId="0" fontId="12" fillId="0" borderId="1" xfId="0" applyFont="1" applyBorder="1" applyAlignment="1">
      <alignment horizontal="center"/>
    </xf>
    <xf numFmtId="0" fontId="12" fillId="0" borderId="2" xfId="0" applyFont="1" applyBorder="1"/>
    <xf numFmtId="0" fontId="12" fillId="0" borderId="3" xfId="0" applyFont="1" applyBorder="1"/>
    <xf numFmtId="0" fontId="12" fillId="0" borderId="0" xfId="0" applyFont="1" applyBorder="1" applyAlignment="1">
      <alignment horizontal="center"/>
    </xf>
    <xf numFmtId="0" fontId="12" fillId="0" borderId="0" xfId="0" quotePrefix="1" applyFont="1" applyBorder="1" applyAlignment="1">
      <alignment horizontal="center"/>
    </xf>
    <xf numFmtId="0" fontId="12" fillId="0" borderId="4" xfId="0" applyFont="1" applyBorder="1"/>
    <xf numFmtId="0" fontId="12" fillId="0" borderId="8" xfId="0" applyFont="1" applyBorder="1" applyAlignment="1">
      <alignment horizontal="left"/>
    </xf>
    <xf numFmtId="0" fontId="11" fillId="0" borderId="2" xfId="0" applyFont="1" applyBorder="1"/>
    <xf numFmtId="0" fontId="11" fillId="0" borderId="4" xfId="0" applyFont="1" applyBorder="1"/>
    <xf numFmtId="0" fontId="12" fillId="0" borderId="3" xfId="0" quotePrefix="1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2" fillId="0" borderId="5" xfId="0" quotePrefix="1" applyFont="1" applyBorder="1" applyAlignment="1">
      <alignment horizontal="left"/>
    </xf>
    <xf numFmtId="0" fontId="12" fillId="0" borderId="6" xfId="0" applyFont="1" applyBorder="1"/>
    <xf numFmtId="3" fontId="11" fillId="0" borderId="6" xfId="0" applyNumberFormat="1" applyFont="1" applyBorder="1"/>
    <xf numFmtId="0" fontId="11" fillId="0" borderId="7" xfId="0" applyFont="1" applyBorder="1"/>
    <xf numFmtId="0" fontId="12" fillId="0" borderId="0" xfId="0" quotePrefix="1" applyFont="1" applyAlignment="1">
      <alignment horizontal="left"/>
    </xf>
    <xf numFmtId="0" fontId="13" fillId="0" borderId="0" xfId="0" applyFont="1"/>
    <xf numFmtId="9" fontId="4" fillId="0" borderId="1" xfId="0" applyNumberFormat="1" applyFont="1" applyBorder="1"/>
    <xf numFmtId="0" fontId="14" fillId="0" borderId="0" xfId="0" quotePrefix="1" applyFont="1" applyAlignment="1">
      <alignment horizontal="left"/>
    </xf>
    <xf numFmtId="0" fontId="14" fillId="0" borderId="0" xfId="0" applyFont="1"/>
    <xf numFmtId="0" fontId="15" fillId="0" borderId="0" xfId="0" applyFont="1"/>
    <xf numFmtId="0" fontId="1" fillId="0" borderId="0" xfId="0" applyFont="1"/>
    <xf numFmtId="0" fontId="14" fillId="0" borderId="8" xfId="0" applyFont="1" applyBorder="1"/>
    <xf numFmtId="0" fontId="14" fillId="0" borderId="1" xfId="0" applyFont="1" applyBorder="1"/>
    <xf numFmtId="0" fontId="14" fillId="0" borderId="1" xfId="0" applyFont="1" applyBorder="1" applyAlignment="1">
      <alignment horizontal="right"/>
    </xf>
    <xf numFmtId="0" fontId="14" fillId="0" borderId="1" xfId="0" applyFont="1" applyBorder="1" applyAlignment="1">
      <alignment horizontal="center"/>
    </xf>
    <xf numFmtId="0" fontId="14" fillId="0" borderId="2" xfId="0" applyFont="1" applyBorder="1"/>
    <xf numFmtId="0" fontId="14" fillId="0" borderId="3" xfId="0" applyFont="1" applyBorder="1"/>
    <xf numFmtId="0" fontId="14" fillId="0" borderId="0" xfId="0" applyFont="1" applyBorder="1"/>
    <xf numFmtId="0" fontId="14" fillId="0" borderId="0" xfId="0" applyFont="1" applyBorder="1" applyAlignment="1">
      <alignment horizontal="center"/>
    </xf>
    <xf numFmtId="0" fontId="14" fillId="0" borderId="0" xfId="0" quotePrefix="1" applyFont="1" applyBorder="1" applyAlignment="1">
      <alignment horizontal="center"/>
    </xf>
    <xf numFmtId="0" fontId="14" fillId="0" borderId="4" xfId="0" applyFont="1" applyBorder="1"/>
    <xf numFmtId="3" fontId="16" fillId="0" borderId="0" xfId="0" applyNumberFormat="1" applyFont="1" applyBorder="1"/>
    <xf numFmtId="0" fontId="16" fillId="0" borderId="4" xfId="0" applyFont="1" applyBorder="1"/>
    <xf numFmtId="0" fontId="14" fillId="0" borderId="3" xfId="0" quotePrefix="1" applyFont="1" applyBorder="1" applyAlignment="1">
      <alignment horizontal="left"/>
    </xf>
    <xf numFmtId="0" fontId="14" fillId="0" borderId="3" xfId="0" applyFont="1" applyBorder="1" applyAlignment="1">
      <alignment horizontal="left"/>
    </xf>
    <xf numFmtId="0" fontId="14" fillId="0" borderId="5" xfId="0" quotePrefix="1" applyFont="1" applyBorder="1" applyAlignment="1">
      <alignment horizontal="left"/>
    </xf>
    <xf numFmtId="0" fontId="14" fillId="0" borderId="6" xfId="0" applyFont="1" applyBorder="1"/>
    <xf numFmtId="3" fontId="16" fillId="0" borderId="6" xfId="0" applyNumberFormat="1" applyFont="1" applyBorder="1"/>
    <xf numFmtId="0" fontId="16" fillId="0" borderId="7" xfId="0" applyFont="1" applyBorder="1"/>
    <xf numFmtId="0" fontId="4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4" fillId="0" borderId="7" xfId="0" applyFont="1" applyBorder="1"/>
    <xf numFmtId="0" fontId="2" fillId="0" borderId="0" xfId="0" quotePrefix="1" applyFont="1" applyAlignment="1">
      <alignment horizontal="fill"/>
    </xf>
    <xf numFmtId="0" fontId="1" fillId="0" borderId="2" xfId="0" applyFont="1" applyBorder="1"/>
    <xf numFmtId="0" fontId="1" fillId="0" borderId="4" xfId="0" applyFont="1" applyBorder="1"/>
    <xf numFmtId="0" fontId="14" fillId="0" borderId="5" xfId="0" applyFont="1" applyBorder="1"/>
    <xf numFmtId="0" fontId="14" fillId="0" borderId="6" xfId="0" applyFont="1" applyBorder="1" applyAlignment="1">
      <alignment horizontal="center"/>
    </xf>
    <xf numFmtId="0" fontId="1" fillId="0" borderId="7" xfId="0" applyFont="1" applyBorder="1"/>
    <xf numFmtId="164" fontId="2" fillId="0" borderId="6" xfId="0" applyNumberFormat="1" applyFont="1" applyBorder="1"/>
    <xf numFmtId="49" fontId="14" fillId="0" borderId="6" xfId="0" applyNumberFormat="1" applyFont="1" applyBorder="1" applyAlignment="1">
      <alignment horizontal="center"/>
    </xf>
    <xf numFmtId="0" fontId="14" fillId="0" borderId="7" xfId="0" applyFont="1" applyBorder="1"/>
    <xf numFmtId="0" fontId="11" fillId="0" borderId="0" xfId="0" applyFont="1" applyBorder="1"/>
    <xf numFmtId="0" fontId="18" fillId="0" borderId="0" xfId="1"/>
    <xf numFmtId="0" fontId="18" fillId="0" borderId="0" xfId="2"/>
    <xf numFmtId="0" fontId="18" fillId="0" borderId="0" xfId="3"/>
    <xf numFmtId="0" fontId="18" fillId="0" borderId="0" xfId="4"/>
    <xf numFmtId="0" fontId="2" fillId="0" borderId="8" xfId="0" applyFont="1" applyBorder="1"/>
    <xf numFmtId="3" fontId="4" fillId="0" borderId="1" xfId="0" applyNumberFormat="1" applyFont="1" applyBorder="1"/>
    <xf numFmtId="3" fontId="16" fillId="0" borderId="1" xfId="0" applyNumberFormat="1" applyFont="1" applyBorder="1"/>
    <xf numFmtId="0" fontId="4" fillId="0" borderId="2" xfId="0" applyFont="1" applyBorder="1"/>
    <xf numFmtId="3" fontId="19" fillId="0" borderId="0" xfId="0" applyNumberFormat="1" applyFont="1" applyBorder="1"/>
    <xf numFmtId="0" fontId="20" fillId="0" borderId="0" xfId="0" applyFont="1" applyBorder="1"/>
    <xf numFmtId="0" fontId="21" fillId="0" borderId="0" xfId="0" applyFont="1"/>
    <xf numFmtId="0" fontId="16" fillId="0" borderId="0" xfId="0" applyFont="1" applyBorder="1"/>
    <xf numFmtId="0" fontId="16" fillId="0" borderId="6" xfId="0" applyFont="1" applyBorder="1"/>
    <xf numFmtId="0" fontId="20" fillId="0" borderId="0" xfId="0" applyNumberFormat="1" applyFont="1"/>
    <xf numFmtId="0" fontId="1" fillId="0" borderId="0" xfId="0" applyNumberFormat="1" applyFont="1"/>
    <xf numFmtId="0" fontId="0" fillId="0" borderId="0" xfId="0" applyFont="1"/>
    <xf numFmtId="0" fontId="0" fillId="0" borderId="9" xfId="0" applyNumberFormat="1" applyBorder="1"/>
    <xf numFmtId="0" fontId="0" fillId="0" borderId="0" xfId="0" applyNumberFormat="1"/>
    <xf numFmtId="0" fontId="0" fillId="0" borderId="9" xfId="0" applyBorder="1"/>
  </cellXfs>
  <cellStyles count="6">
    <cellStyle name="Normal" xfId="0" builtinId="0"/>
    <cellStyle name="Normal 13" xfId="5"/>
    <cellStyle name="Normal 2" xfId="1"/>
    <cellStyle name="Normal 3" xfId="2"/>
    <cellStyle name="Normal 4" xfId="3"/>
    <cellStyle name="Normal 5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2"/>
  <sheetViews>
    <sheetView showGridLines="0" tabSelected="1" topLeftCell="A7" zoomScale="77" zoomScaleNormal="77" workbookViewId="0">
      <selection activeCell="V30" sqref="V30"/>
    </sheetView>
  </sheetViews>
  <sheetFormatPr defaultRowHeight="12.75" x14ac:dyDescent="0.2"/>
  <cols>
    <col min="1" max="1" width="26.42578125" customWidth="1"/>
    <col min="2" max="2" width="1.7109375" customWidth="1"/>
    <col min="3" max="4" width="6.7109375" customWidth="1"/>
    <col min="5" max="5" width="7.85546875" customWidth="1"/>
    <col min="6" max="9" width="6.7109375" customWidth="1"/>
    <col min="10" max="10" width="7.140625" customWidth="1"/>
    <col min="11" max="14" width="6.7109375" customWidth="1"/>
    <col min="15" max="15" width="9.7109375" customWidth="1"/>
    <col min="16" max="16" width="1.7109375" customWidth="1"/>
  </cols>
  <sheetData>
    <row r="1" spans="1:28" x14ac:dyDescent="0.2">
      <c r="A1" s="69" t="s">
        <v>56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1"/>
      <c r="Q1" s="46"/>
    </row>
    <row r="2" spans="1:28" x14ac:dyDescent="0.2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46"/>
    </row>
    <row r="3" spans="1:28" ht="13.5" thickBot="1" x14ac:dyDescent="0.25">
      <c r="A3" s="72" t="s">
        <v>55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28" x14ac:dyDescent="0.2">
      <c r="A4" s="73" t="s">
        <v>0</v>
      </c>
      <c r="B4" s="74"/>
      <c r="C4" s="75" t="s">
        <v>1</v>
      </c>
      <c r="D4" s="76" t="s">
        <v>2</v>
      </c>
      <c r="E4" s="75" t="s">
        <v>3</v>
      </c>
      <c r="F4" s="76" t="s">
        <v>4</v>
      </c>
      <c r="G4" s="76" t="s">
        <v>5</v>
      </c>
      <c r="H4" s="75" t="s">
        <v>6</v>
      </c>
      <c r="I4" s="75" t="s">
        <v>7</v>
      </c>
      <c r="J4" s="75" t="s">
        <v>8</v>
      </c>
      <c r="K4" s="75" t="s">
        <v>9</v>
      </c>
      <c r="L4" s="76" t="s">
        <v>10</v>
      </c>
      <c r="M4" s="75" t="s">
        <v>11</v>
      </c>
      <c r="N4" s="75" t="s">
        <v>12</v>
      </c>
      <c r="O4" s="76" t="s">
        <v>13</v>
      </c>
      <c r="P4" s="77"/>
    </row>
    <row r="5" spans="1:28" x14ac:dyDescent="0.2">
      <c r="A5" s="78" t="s">
        <v>14</v>
      </c>
      <c r="B5" s="79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1" t="s">
        <v>33</v>
      </c>
      <c r="P5" s="82"/>
    </row>
    <row r="6" spans="1:28" ht="13.5" thickBot="1" x14ac:dyDescent="0.25">
      <c r="A6" s="98"/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102" t="s">
        <v>46</v>
      </c>
      <c r="P6" s="103"/>
    </row>
    <row r="7" spans="1:28" ht="15" x14ac:dyDescent="0.25">
      <c r="A7" s="86" t="s">
        <v>15</v>
      </c>
      <c r="B7" s="79"/>
      <c r="C7" s="121">
        <v>37</v>
      </c>
      <c r="D7" s="121">
        <v>34</v>
      </c>
      <c r="E7" s="121">
        <v>31</v>
      </c>
      <c r="F7" s="123">
        <v>16</v>
      </c>
      <c r="G7" s="121">
        <v>9</v>
      </c>
      <c r="H7" s="121">
        <v>7</v>
      </c>
      <c r="I7" s="121">
        <v>8</v>
      </c>
      <c r="J7" s="121">
        <v>11</v>
      </c>
      <c r="K7" s="121">
        <v>9</v>
      </c>
      <c r="L7" s="123">
        <v>10</v>
      </c>
      <c r="M7" s="121">
        <v>29</v>
      </c>
      <c r="N7" s="121">
        <v>29</v>
      </c>
      <c r="O7" s="83">
        <f>(C7+D7+E7+F7+G7+H7+I7+J7+K7+L7+M7+N7)/12</f>
        <v>19.166666666666668</v>
      </c>
      <c r="P7" s="84"/>
    </row>
    <row r="8" spans="1:28" ht="15" x14ac:dyDescent="0.25">
      <c r="A8" s="78" t="s">
        <v>16</v>
      </c>
      <c r="B8" s="79"/>
      <c r="C8" s="121">
        <v>109</v>
      </c>
      <c r="D8" s="121">
        <v>99</v>
      </c>
      <c r="E8" s="121">
        <v>97</v>
      </c>
      <c r="F8" s="123">
        <v>78</v>
      </c>
      <c r="G8" s="121">
        <v>73</v>
      </c>
      <c r="H8" s="121">
        <v>135</v>
      </c>
      <c r="I8" s="121">
        <v>167</v>
      </c>
      <c r="J8" s="121">
        <v>154</v>
      </c>
      <c r="K8" s="121">
        <v>91</v>
      </c>
      <c r="L8" s="123">
        <v>63</v>
      </c>
      <c r="M8" s="121">
        <v>68</v>
      </c>
      <c r="N8" s="121">
        <v>75</v>
      </c>
      <c r="O8" s="83">
        <f t="shared" ref="O8:O15" si="0">(C8+D8+E8+F8+G8+H8+I8+J8+K8+L8+M8+N8)/12</f>
        <v>100.75</v>
      </c>
      <c r="P8" s="84"/>
    </row>
    <row r="9" spans="1:28" ht="15" x14ac:dyDescent="0.25">
      <c r="A9" s="78" t="s">
        <v>17</v>
      </c>
      <c r="B9" s="79"/>
      <c r="C9" s="121">
        <v>214</v>
      </c>
      <c r="D9" s="121">
        <v>214</v>
      </c>
      <c r="E9" s="121">
        <v>196</v>
      </c>
      <c r="F9" s="123">
        <v>121</v>
      </c>
      <c r="G9" s="121">
        <v>62</v>
      </c>
      <c r="H9" s="121">
        <v>56</v>
      </c>
      <c r="I9" s="121">
        <v>63</v>
      </c>
      <c r="J9" s="121">
        <v>51</v>
      </c>
      <c r="K9" s="121">
        <v>47</v>
      </c>
      <c r="L9" s="123">
        <v>54</v>
      </c>
      <c r="M9" s="121">
        <v>186</v>
      </c>
      <c r="N9" s="121">
        <v>190</v>
      </c>
      <c r="O9" s="83">
        <f t="shared" si="0"/>
        <v>121.16666666666667</v>
      </c>
      <c r="P9" s="84"/>
    </row>
    <row r="10" spans="1:28" ht="15" x14ac:dyDescent="0.25">
      <c r="A10" s="78" t="s">
        <v>18</v>
      </c>
      <c r="B10" s="79"/>
      <c r="C10" s="121">
        <v>673</v>
      </c>
      <c r="D10" s="121">
        <v>666</v>
      </c>
      <c r="E10" s="121">
        <v>563</v>
      </c>
      <c r="F10" s="123">
        <v>323</v>
      </c>
      <c r="G10" s="121">
        <v>172</v>
      </c>
      <c r="H10" s="121">
        <v>164</v>
      </c>
      <c r="I10" s="121">
        <v>172</v>
      </c>
      <c r="J10" s="121">
        <v>152</v>
      </c>
      <c r="K10" s="121">
        <v>135</v>
      </c>
      <c r="L10" s="123">
        <v>160</v>
      </c>
      <c r="M10" s="121">
        <v>612</v>
      </c>
      <c r="N10" s="121">
        <v>661</v>
      </c>
      <c r="O10" s="83">
        <f t="shared" si="0"/>
        <v>371.08333333333331</v>
      </c>
      <c r="P10" s="84"/>
    </row>
    <row r="11" spans="1:28" ht="15" x14ac:dyDescent="0.25">
      <c r="A11" s="85" t="s">
        <v>19</v>
      </c>
      <c r="B11" s="79"/>
      <c r="C11" s="121">
        <v>2611</v>
      </c>
      <c r="D11" s="121">
        <v>2599</v>
      </c>
      <c r="E11" s="121">
        <v>2205</v>
      </c>
      <c r="F11" s="123">
        <v>943</v>
      </c>
      <c r="G11" s="121">
        <v>290</v>
      </c>
      <c r="H11" s="121">
        <v>237</v>
      </c>
      <c r="I11" s="121">
        <v>233</v>
      </c>
      <c r="J11" s="121">
        <v>247</v>
      </c>
      <c r="K11" s="121">
        <v>223</v>
      </c>
      <c r="L11" s="123">
        <v>325</v>
      </c>
      <c r="M11" s="121">
        <v>2299</v>
      </c>
      <c r="N11" s="121">
        <v>2599</v>
      </c>
      <c r="O11" s="83">
        <f t="shared" si="0"/>
        <v>1234.25</v>
      </c>
      <c r="P11" s="84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</row>
    <row r="12" spans="1:28" ht="15" x14ac:dyDescent="0.25">
      <c r="A12" s="86" t="s">
        <v>20</v>
      </c>
      <c r="B12" s="79"/>
      <c r="C12" s="121">
        <v>47</v>
      </c>
      <c r="D12" s="121">
        <v>43</v>
      </c>
      <c r="E12" s="121">
        <v>30</v>
      </c>
      <c r="F12" s="123">
        <v>15</v>
      </c>
      <c r="G12" s="121">
        <v>6</v>
      </c>
      <c r="H12" s="121">
        <v>7</v>
      </c>
      <c r="I12" s="121">
        <v>7</v>
      </c>
      <c r="J12" s="121">
        <v>7</v>
      </c>
      <c r="K12" s="121">
        <v>7</v>
      </c>
      <c r="L12" s="123">
        <v>9</v>
      </c>
      <c r="M12" s="121">
        <v>29</v>
      </c>
      <c r="N12" s="121">
        <v>32</v>
      </c>
      <c r="O12" s="83">
        <f t="shared" si="0"/>
        <v>19.916666666666668</v>
      </c>
      <c r="P12" s="84"/>
    </row>
    <row r="13" spans="1:28" ht="15" x14ac:dyDescent="0.25">
      <c r="A13" s="78" t="s">
        <v>21</v>
      </c>
      <c r="B13" s="79"/>
      <c r="C13" s="121">
        <v>273</v>
      </c>
      <c r="D13" s="121">
        <v>250</v>
      </c>
      <c r="E13" s="121">
        <v>228</v>
      </c>
      <c r="F13" s="123">
        <v>181</v>
      </c>
      <c r="G13" s="121">
        <v>163</v>
      </c>
      <c r="H13" s="121">
        <v>166</v>
      </c>
      <c r="I13" s="121">
        <v>163</v>
      </c>
      <c r="J13" s="121">
        <v>166</v>
      </c>
      <c r="K13" s="121">
        <v>155</v>
      </c>
      <c r="L13" s="123">
        <v>161</v>
      </c>
      <c r="M13" s="121">
        <v>227</v>
      </c>
      <c r="N13" s="121">
        <v>229</v>
      </c>
      <c r="O13" s="83">
        <f t="shared" si="0"/>
        <v>196.83333333333334</v>
      </c>
      <c r="P13" s="84"/>
    </row>
    <row r="14" spans="1:28" ht="15" x14ac:dyDescent="0.25">
      <c r="A14" s="78" t="s">
        <v>23</v>
      </c>
      <c r="B14" s="79"/>
      <c r="C14" s="121">
        <v>177</v>
      </c>
      <c r="D14" s="121">
        <v>175</v>
      </c>
      <c r="E14" s="121">
        <v>172</v>
      </c>
      <c r="F14" s="123">
        <v>106</v>
      </c>
      <c r="G14" s="121">
        <v>51</v>
      </c>
      <c r="H14" s="121">
        <v>48</v>
      </c>
      <c r="I14" s="121">
        <v>43</v>
      </c>
      <c r="J14" s="121">
        <v>39</v>
      </c>
      <c r="K14" s="121">
        <v>37</v>
      </c>
      <c r="L14" s="123">
        <v>44</v>
      </c>
      <c r="M14" s="121">
        <v>163</v>
      </c>
      <c r="N14" s="121">
        <v>180</v>
      </c>
      <c r="O14" s="83">
        <f t="shared" si="0"/>
        <v>102.91666666666667</v>
      </c>
      <c r="P14" s="84"/>
    </row>
    <row r="15" spans="1:28" ht="15" x14ac:dyDescent="0.25">
      <c r="A15" s="78" t="s">
        <v>22</v>
      </c>
      <c r="B15" s="79"/>
      <c r="C15" s="121">
        <v>1871</v>
      </c>
      <c r="D15" s="121">
        <v>1847</v>
      </c>
      <c r="E15" s="121">
        <v>1506</v>
      </c>
      <c r="F15" s="123">
        <v>728</v>
      </c>
      <c r="G15" s="121">
        <v>251</v>
      </c>
      <c r="H15" s="121">
        <v>240</v>
      </c>
      <c r="I15" s="121">
        <v>236</v>
      </c>
      <c r="J15" s="121">
        <v>224</v>
      </c>
      <c r="K15" s="121">
        <v>229</v>
      </c>
      <c r="L15" s="123">
        <v>328</v>
      </c>
      <c r="M15" s="121">
        <v>1511</v>
      </c>
      <c r="N15" s="121">
        <v>1775</v>
      </c>
      <c r="O15" s="83">
        <f t="shared" si="0"/>
        <v>895.5</v>
      </c>
      <c r="P15" s="84"/>
    </row>
    <row r="16" spans="1:28" ht="15" x14ac:dyDescent="0.25">
      <c r="A16" s="78" t="s">
        <v>24</v>
      </c>
      <c r="B16" s="79"/>
      <c r="C16" s="121"/>
      <c r="D16" s="121">
        <v>0</v>
      </c>
      <c r="E16" s="121"/>
      <c r="F16" s="123"/>
      <c r="G16" s="121"/>
      <c r="H16" s="121"/>
      <c r="I16" s="121"/>
      <c r="J16" s="121"/>
      <c r="K16" s="121"/>
      <c r="L16" s="123"/>
      <c r="M16" s="121"/>
      <c r="N16" s="121"/>
      <c r="O16" s="83">
        <f>(C16+D16+E16+F16+G16+H16+I16+J16+K16+L16+M16+N16)/12</f>
        <v>0</v>
      </c>
      <c r="P16" s="84"/>
    </row>
    <row r="17" spans="1:16" ht="15" x14ac:dyDescent="0.25">
      <c r="A17" s="85" t="s">
        <v>25</v>
      </c>
      <c r="B17" s="79"/>
      <c r="C17" s="121">
        <v>127</v>
      </c>
      <c r="D17" s="121">
        <v>135</v>
      </c>
      <c r="E17" s="121">
        <v>135</v>
      </c>
      <c r="F17" s="123">
        <v>112</v>
      </c>
      <c r="G17" s="121">
        <v>80</v>
      </c>
      <c r="H17" s="121">
        <v>64</v>
      </c>
      <c r="I17" s="121">
        <v>72</v>
      </c>
      <c r="J17" s="121">
        <v>57</v>
      </c>
      <c r="K17" s="121">
        <v>54</v>
      </c>
      <c r="L17" s="123">
        <v>53</v>
      </c>
      <c r="M17" s="121">
        <v>57</v>
      </c>
      <c r="N17" s="121">
        <v>52</v>
      </c>
      <c r="O17" s="83">
        <f>(C17+D17+E17+F17+G17+H17+I17+J17+K17+L17+M17+N17)/12</f>
        <v>83.166666666666671</v>
      </c>
      <c r="P17" s="84"/>
    </row>
    <row r="18" spans="1:16" ht="15.75" thickBot="1" x14ac:dyDescent="0.3">
      <c r="A18" s="87"/>
      <c r="B18" s="88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90"/>
    </row>
    <row r="19" spans="1:16" ht="15" x14ac:dyDescent="0.25">
      <c r="A19" s="7"/>
      <c r="B19" s="8"/>
      <c r="C19" s="83"/>
      <c r="D19" s="83"/>
      <c r="E19" s="83"/>
      <c r="F19" s="83"/>
      <c r="G19" s="83" t="s">
        <v>26</v>
      </c>
      <c r="H19" s="83"/>
      <c r="I19" s="83"/>
      <c r="J19" s="83"/>
      <c r="K19" s="83"/>
      <c r="L19" s="83"/>
      <c r="M19" s="83"/>
      <c r="N19" s="83"/>
      <c r="O19" s="83"/>
      <c r="P19" s="84"/>
    </row>
    <row r="20" spans="1:16" ht="15" x14ac:dyDescent="0.25">
      <c r="A20" s="7" t="s">
        <v>27</v>
      </c>
      <c r="B20" s="8"/>
      <c r="C20" s="83">
        <f t="shared" ref="C20:M20" si="1">SUM(C7:C19)</f>
        <v>6139</v>
      </c>
      <c r="D20" s="83">
        <f t="shared" si="1"/>
        <v>6062</v>
      </c>
      <c r="E20" s="83">
        <f t="shared" si="1"/>
        <v>5163</v>
      </c>
      <c r="F20" s="83">
        <f t="shared" si="1"/>
        <v>2623</v>
      </c>
      <c r="G20" s="83">
        <f t="shared" si="1"/>
        <v>1157</v>
      </c>
      <c r="H20" s="83">
        <f t="shared" si="1"/>
        <v>1124</v>
      </c>
      <c r="I20" s="83">
        <f t="shared" si="1"/>
        <v>1164</v>
      </c>
      <c r="J20" s="83">
        <f>SUM(J7:J19)</f>
        <v>1108</v>
      </c>
      <c r="K20" s="83">
        <f t="shared" si="1"/>
        <v>987</v>
      </c>
      <c r="L20" s="83">
        <f t="shared" si="1"/>
        <v>1207</v>
      </c>
      <c r="M20" s="83">
        <f t="shared" si="1"/>
        <v>5181</v>
      </c>
      <c r="N20" s="83">
        <f>SUM(N7:N19)</f>
        <v>5822</v>
      </c>
      <c r="O20" s="83">
        <f>(C20+D20+E20+F20+G20+H20+I20+J20+K20+L20+M20+N20)/12</f>
        <v>3144.75</v>
      </c>
      <c r="P20" s="84"/>
    </row>
    <row r="21" spans="1:16" ht="15.75" thickBot="1" x14ac:dyDescent="0.3">
      <c r="A21" s="92"/>
      <c r="B21" s="93"/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90"/>
    </row>
    <row r="22" spans="1:16" x14ac:dyDescent="0.2">
      <c r="A22" s="72"/>
      <c r="B22" s="72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</row>
    <row r="23" spans="1:16" x14ac:dyDescent="0.2">
      <c r="A23" s="95"/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72"/>
    </row>
    <row r="24" spans="1:16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72"/>
    </row>
    <row r="25" spans="1:16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72"/>
    </row>
    <row r="26" spans="1:16" x14ac:dyDescent="0.2">
      <c r="A26" s="69" t="s">
        <v>58</v>
      </c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2"/>
    </row>
    <row r="27" spans="1:16" x14ac:dyDescent="0.2">
      <c r="A27" s="70"/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2"/>
    </row>
    <row r="28" spans="1:16" ht="13.5" thickBot="1" x14ac:dyDescent="0.25">
      <c r="A28" s="120" t="s">
        <v>54</v>
      </c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2"/>
    </row>
    <row r="29" spans="1:16" x14ac:dyDescent="0.2">
      <c r="A29" s="73" t="s">
        <v>30</v>
      </c>
      <c r="B29" s="74"/>
      <c r="C29" s="75" t="s">
        <v>1</v>
      </c>
      <c r="D29" s="75" t="s">
        <v>2</v>
      </c>
      <c r="E29" s="75" t="s">
        <v>3</v>
      </c>
      <c r="F29" s="75" t="s">
        <v>4</v>
      </c>
      <c r="G29" s="75" t="s">
        <v>5</v>
      </c>
      <c r="H29" s="75" t="s">
        <v>6</v>
      </c>
      <c r="I29" s="75" t="s">
        <v>7</v>
      </c>
      <c r="J29" s="75" t="s">
        <v>8</v>
      </c>
      <c r="K29" s="75" t="s">
        <v>9</v>
      </c>
      <c r="L29" s="75" t="s">
        <v>10</v>
      </c>
      <c r="M29" s="75" t="s">
        <v>11</v>
      </c>
      <c r="N29" s="75" t="s">
        <v>12</v>
      </c>
      <c r="O29" s="76" t="s">
        <v>13</v>
      </c>
      <c r="P29" s="96"/>
    </row>
    <row r="30" spans="1:16" x14ac:dyDescent="0.2">
      <c r="A30" s="78"/>
      <c r="B30" s="79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1" t="s">
        <v>33</v>
      </c>
      <c r="P30" s="97"/>
    </row>
    <row r="31" spans="1:16" ht="13.5" thickBot="1" x14ac:dyDescent="0.25">
      <c r="A31" s="98"/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99" t="s">
        <v>46</v>
      </c>
      <c r="P31" s="100"/>
    </row>
    <row r="32" spans="1:16" ht="15" x14ac:dyDescent="0.25">
      <c r="A32" s="86" t="s">
        <v>15</v>
      </c>
      <c r="B32" s="79"/>
      <c r="C32" s="122">
        <v>9</v>
      </c>
      <c r="D32" s="122">
        <v>8</v>
      </c>
      <c r="E32" s="122">
        <v>8</v>
      </c>
      <c r="F32" s="122">
        <v>5</v>
      </c>
      <c r="G32" s="122">
        <v>2</v>
      </c>
      <c r="H32" s="122">
        <v>2</v>
      </c>
      <c r="I32" s="122">
        <v>2</v>
      </c>
      <c r="J32" s="122">
        <v>3</v>
      </c>
      <c r="K32" s="122">
        <v>3</v>
      </c>
      <c r="L32" s="122">
        <v>2</v>
      </c>
      <c r="M32" s="122">
        <v>5</v>
      </c>
      <c r="N32" s="122">
        <v>3</v>
      </c>
      <c r="O32" s="83">
        <f>(C32+D32+E32+F32+G32+H32+I32+J32+K32+L32+M32+N32)/12</f>
        <v>4.333333333333333</v>
      </c>
      <c r="P32" s="91"/>
    </row>
    <row r="33" spans="1:28" ht="15" x14ac:dyDescent="0.25">
      <c r="A33" s="78" t="s">
        <v>16</v>
      </c>
      <c r="B33" s="79"/>
      <c r="C33" s="122">
        <v>83</v>
      </c>
      <c r="D33" s="122">
        <v>70</v>
      </c>
      <c r="E33" s="122">
        <v>75</v>
      </c>
      <c r="F33" s="122">
        <v>59</v>
      </c>
      <c r="G33" s="122">
        <v>54</v>
      </c>
      <c r="H33" s="122">
        <v>109</v>
      </c>
      <c r="I33" s="122">
        <v>139</v>
      </c>
      <c r="J33" s="122">
        <v>121</v>
      </c>
      <c r="K33" s="122">
        <v>64</v>
      </c>
      <c r="L33" s="122">
        <v>46</v>
      </c>
      <c r="M33" s="122">
        <v>51</v>
      </c>
      <c r="N33" s="122">
        <v>54</v>
      </c>
      <c r="O33" s="83">
        <f t="shared" ref="O33:O39" si="2">(C33+D33+E33+F33+G33+H33+I33+J33+K33+L33+M33+N33)/12</f>
        <v>77.083333333333329</v>
      </c>
      <c r="P33" s="91"/>
    </row>
    <row r="34" spans="1:28" ht="15" x14ac:dyDescent="0.25">
      <c r="A34" s="78" t="s">
        <v>17</v>
      </c>
      <c r="B34" s="79"/>
      <c r="C34" s="122">
        <v>77</v>
      </c>
      <c r="D34" s="122">
        <v>78</v>
      </c>
      <c r="E34" s="122">
        <v>72</v>
      </c>
      <c r="F34" s="122">
        <v>53</v>
      </c>
      <c r="G34" s="122">
        <v>27</v>
      </c>
      <c r="H34" s="122">
        <v>25</v>
      </c>
      <c r="I34" s="122">
        <v>30</v>
      </c>
      <c r="J34" s="122">
        <v>26</v>
      </c>
      <c r="K34" s="122">
        <v>21</v>
      </c>
      <c r="L34" s="122">
        <v>22</v>
      </c>
      <c r="M34" s="122">
        <v>69</v>
      </c>
      <c r="N34" s="122">
        <v>76</v>
      </c>
      <c r="O34" s="83">
        <f t="shared" si="2"/>
        <v>48</v>
      </c>
      <c r="P34" s="91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</row>
    <row r="35" spans="1:28" ht="15" x14ac:dyDescent="0.25">
      <c r="A35" s="78" t="s">
        <v>18</v>
      </c>
      <c r="B35" s="79"/>
      <c r="C35" s="122">
        <v>534</v>
      </c>
      <c r="D35" s="122">
        <v>527</v>
      </c>
      <c r="E35" s="122">
        <v>448</v>
      </c>
      <c r="F35" s="122">
        <v>260</v>
      </c>
      <c r="G35" s="122">
        <v>131</v>
      </c>
      <c r="H35" s="122">
        <v>123</v>
      </c>
      <c r="I35" s="122">
        <v>133</v>
      </c>
      <c r="J35" s="122">
        <v>118</v>
      </c>
      <c r="K35" s="122">
        <v>99</v>
      </c>
      <c r="L35" s="122">
        <v>118</v>
      </c>
      <c r="M35" s="122">
        <v>477</v>
      </c>
      <c r="N35" s="122">
        <v>515</v>
      </c>
      <c r="O35" s="83">
        <f t="shared" si="2"/>
        <v>290.25</v>
      </c>
      <c r="P35" s="91"/>
    </row>
    <row r="36" spans="1:28" ht="15" x14ac:dyDescent="0.25">
      <c r="A36" s="85" t="s">
        <v>19</v>
      </c>
      <c r="B36" s="79"/>
      <c r="C36" s="122">
        <v>1408</v>
      </c>
      <c r="D36" s="122">
        <v>1414</v>
      </c>
      <c r="E36" s="122">
        <v>1224</v>
      </c>
      <c r="F36" s="122">
        <v>568</v>
      </c>
      <c r="G36" s="122">
        <v>191</v>
      </c>
      <c r="H36" s="122">
        <v>164</v>
      </c>
      <c r="I36" s="122">
        <v>167</v>
      </c>
      <c r="J36" s="122">
        <v>176</v>
      </c>
      <c r="K36" s="122">
        <v>139</v>
      </c>
      <c r="L36" s="122">
        <v>199</v>
      </c>
      <c r="M36" s="122">
        <v>1247</v>
      </c>
      <c r="N36" s="122">
        <v>1416</v>
      </c>
      <c r="O36" s="83">
        <f t="shared" si="2"/>
        <v>692.75</v>
      </c>
      <c r="P36" s="91"/>
    </row>
    <row r="37" spans="1:28" ht="15" x14ac:dyDescent="0.25">
      <c r="A37" s="86" t="s">
        <v>20</v>
      </c>
      <c r="B37" s="79"/>
      <c r="C37" s="122">
        <v>1</v>
      </c>
      <c r="D37" s="122">
        <v>1</v>
      </c>
      <c r="E37" s="122">
        <v>1</v>
      </c>
      <c r="F37" s="122">
        <v>1</v>
      </c>
      <c r="G37" s="122"/>
      <c r="H37" s="122"/>
      <c r="I37" s="122"/>
      <c r="J37" s="122"/>
      <c r="K37" s="122"/>
      <c r="L37" s="122"/>
      <c r="M37" s="122">
        <v>1</v>
      </c>
      <c r="N37" s="122">
        <v>1</v>
      </c>
      <c r="O37" s="83">
        <f t="shared" si="2"/>
        <v>0.5</v>
      </c>
      <c r="P37" s="91"/>
    </row>
    <row r="38" spans="1:28" ht="15" x14ac:dyDescent="0.25">
      <c r="A38" s="78" t="s">
        <v>21</v>
      </c>
      <c r="B38" s="79"/>
      <c r="C38" s="122">
        <v>23</v>
      </c>
      <c r="D38" s="122">
        <v>21</v>
      </c>
      <c r="E38" s="122">
        <v>17</v>
      </c>
      <c r="F38" s="122">
        <v>10</v>
      </c>
      <c r="G38" s="122">
        <v>4</v>
      </c>
      <c r="H38" s="122">
        <v>6</v>
      </c>
      <c r="I38" s="122">
        <v>6</v>
      </c>
      <c r="J38" s="122">
        <v>6</v>
      </c>
      <c r="K38" s="122">
        <v>5</v>
      </c>
      <c r="L38" s="122">
        <v>4</v>
      </c>
      <c r="M38" s="122">
        <v>23</v>
      </c>
      <c r="N38" s="122">
        <v>23</v>
      </c>
      <c r="O38" s="83">
        <f t="shared" si="2"/>
        <v>12.333333333333334</v>
      </c>
      <c r="P38" s="91"/>
    </row>
    <row r="39" spans="1:28" ht="15" x14ac:dyDescent="0.25">
      <c r="A39" s="78" t="s">
        <v>23</v>
      </c>
      <c r="B39" s="79"/>
      <c r="C39" s="122">
        <v>7</v>
      </c>
      <c r="D39" s="122">
        <v>8</v>
      </c>
      <c r="E39" s="122">
        <v>9</v>
      </c>
      <c r="F39" s="122">
        <v>5</v>
      </c>
      <c r="G39" s="122">
        <v>2</v>
      </c>
      <c r="H39" s="122">
        <v>3</v>
      </c>
      <c r="I39" s="122">
        <v>3</v>
      </c>
      <c r="J39" s="122">
        <v>3</v>
      </c>
      <c r="K39" s="122">
        <v>2</v>
      </c>
      <c r="L39" s="122">
        <v>2</v>
      </c>
      <c r="M39" s="122">
        <v>10</v>
      </c>
      <c r="N39" s="122">
        <v>10</v>
      </c>
      <c r="O39" s="83">
        <f t="shared" si="2"/>
        <v>5.333333333333333</v>
      </c>
      <c r="P39" s="91"/>
    </row>
    <row r="40" spans="1:28" ht="15" x14ac:dyDescent="0.25">
      <c r="A40" s="78" t="s">
        <v>22</v>
      </c>
      <c r="B40" s="79"/>
      <c r="C40" s="122">
        <v>1264</v>
      </c>
      <c r="D40" s="122">
        <v>1264</v>
      </c>
      <c r="E40" s="122">
        <v>1014</v>
      </c>
      <c r="F40" s="122">
        <v>434</v>
      </c>
      <c r="G40" s="122">
        <v>79</v>
      </c>
      <c r="H40" s="122">
        <v>72</v>
      </c>
      <c r="I40" s="122">
        <v>69</v>
      </c>
      <c r="J40" s="122">
        <v>73</v>
      </c>
      <c r="K40" s="122">
        <v>77</v>
      </c>
      <c r="L40" s="122">
        <v>152</v>
      </c>
      <c r="M40" s="122">
        <v>1024</v>
      </c>
      <c r="N40" s="122">
        <v>1227</v>
      </c>
      <c r="O40" s="83">
        <f>(C40+D40+E40+F40+G40+H40+I40+J40+K40+L40+M40+N40)/12</f>
        <v>562.41666666666663</v>
      </c>
      <c r="P40" s="91"/>
    </row>
    <row r="41" spans="1:28" ht="15" x14ac:dyDescent="0.25">
      <c r="A41" s="85" t="s">
        <v>24</v>
      </c>
      <c r="B41" s="79"/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83">
        <f>(C41+D41+E41+F41+G41+H41+I41+J41+K41+L41+M41+N41)/12</f>
        <v>0</v>
      </c>
      <c r="P41" s="91"/>
    </row>
    <row r="42" spans="1:28" ht="15" x14ac:dyDescent="0.25">
      <c r="A42" s="85" t="s">
        <v>25</v>
      </c>
      <c r="B42" s="79"/>
      <c r="C42" s="122">
        <v>71</v>
      </c>
      <c r="D42" s="122">
        <v>73</v>
      </c>
      <c r="E42" s="122">
        <v>71</v>
      </c>
      <c r="F42" s="122">
        <v>62</v>
      </c>
      <c r="G42" s="122">
        <v>37</v>
      </c>
      <c r="H42" s="122">
        <v>29</v>
      </c>
      <c r="I42" s="122">
        <v>34</v>
      </c>
      <c r="J42" s="122">
        <v>28</v>
      </c>
      <c r="K42" s="122">
        <v>27</v>
      </c>
      <c r="L42" s="122">
        <v>30</v>
      </c>
      <c r="M42" s="122">
        <v>30</v>
      </c>
      <c r="N42" s="122">
        <v>26</v>
      </c>
      <c r="O42" s="83">
        <f>(C42+D42+E42+F42+G42+H42+I42+J42+K42+L42+M42+N42)/12</f>
        <v>43.166666666666664</v>
      </c>
      <c r="P42" s="91"/>
    </row>
    <row r="43" spans="1:28" ht="15.75" thickBot="1" x14ac:dyDescent="0.3">
      <c r="A43" s="85"/>
      <c r="B43" s="79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91"/>
    </row>
    <row r="44" spans="1:28" ht="15" x14ac:dyDescent="0.25">
      <c r="A44" s="109"/>
      <c r="B44" s="5"/>
      <c r="C44" s="110" t="s">
        <v>26</v>
      </c>
      <c r="D44" s="110"/>
      <c r="E44" s="110"/>
      <c r="F44" s="110"/>
      <c r="G44" s="110" t="s">
        <v>26</v>
      </c>
      <c r="H44" s="110"/>
      <c r="I44" s="110"/>
      <c r="J44" s="110"/>
      <c r="K44" s="110"/>
      <c r="L44" s="110"/>
      <c r="M44" s="110"/>
      <c r="N44" s="110"/>
      <c r="O44" s="111"/>
      <c r="P44" s="112"/>
    </row>
    <row r="45" spans="1:28" ht="15" x14ac:dyDescent="0.25">
      <c r="A45" s="7" t="s">
        <v>27</v>
      </c>
      <c r="B45" s="8"/>
      <c r="C45" s="20">
        <f t="shared" ref="C45:N45" si="3">SUM(C32:C44)</f>
        <v>3477</v>
      </c>
      <c r="D45" s="20">
        <f t="shared" si="3"/>
        <v>3464</v>
      </c>
      <c r="E45" s="20">
        <f t="shared" si="3"/>
        <v>2939</v>
      </c>
      <c r="F45" s="20">
        <f t="shared" si="3"/>
        <v>1457</v>
      </c>
      <c r="G45" s="20">
        <f t="shared" si="3"/>
        <v>527</v>
      </c>
      <c r="H45" s="20">
        <f t="shared" si="3"/>
        <v>533</v>
      </c>
      <c r="I45" s="20">
        <f t="shared" si="3"/>
        <v>583</v>
      </c>
      <c r="J45" s="20">
        <f t="shared" si="3"/>
        <v>554</v>
      </c>
      <c r="K45" s="20">
        <f t="shared" si="3"/>
        <v>437</v>
      </c>
      <c r="L45" s="20">
        <f t="shared" si="3"/>
        <v>575</v>
      </c>
      <c r="M45" s="20">
        <f t="shared" si="3"/>
        <v>2937</v>
      </c>
      <c r="N45" s="20">
        <f t="shared" si="3"/>
        <v>3351</v>
      </c>
      <c r="O45" s="83">
        <f>(C45+D45+E45+F45+G45+H45+I45+J45+K45+L45+M45+N45)/12</f>
        <v>1736.1666666666667</v>
      </c>
      <c r="P45" s="91"/>
      <c r="Q45" s="37"/>
    </row>
    <row r="46" spans="1:28" ht="15.75" thickBot="1" x14ac:dyDescent="0.3">
      <c r="A46" s="11"/>
      <c r="B46" s="12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94"/>
    </row>
    <row r="47" spans="1:28" ht="15" x14ac:dyDescent="0.25">
      <c r="A47" s="29" t="s">
        <v>31</v>
      </c>
      <c r="B47" s="5"/>
      <c r="C47" s="68">
        <f t="shared" ref="C47:O47" si="4">C45/C20</f>
        <v>0.5663788890698811</v>
      </c>
      <c r="D47" s="68">
        <f t="shared" si="4"/>
        <v>0.5714285714285714</v>
      </c>
      <c r="E47" s="68">
        <f t="shared" si="4"/>
        <v>0.56924268835948089</v>
      </c>
      <c r="F47" s="68">
        <f t="shared" si="4"/>
        <v>0.55547083492184524</v>
      </c>
      <c r="G47" s="68">
        <f t="shared" si="4"/>
        <v>0.45548833189282628</v>
      </c>
      <c r="H47" s="68">
        <f t="shared" si="4"/>
        <v>0.47419928825622776</v>
      </c>
      <c r="I47" s="68">
        <f t="shared" si="4"/>
        <v>0.50085910652920962</v>
      </c>
      <c r="J47" s="68">
        <f t="shared" si="4"/>
        <v>0.5</v>
      </c>
      <c r="K47" s="68">
        <f t="shared" si="4"/>
        <v>0.44275582573454914</v>
      </c>
      <c r="L47" s="68">
        <f t="shared" si="4"/>
        <v>0.47638773819386909</v>
      </c>
      <c r="M47" s="68">
        <f t="shared" si="4"/>
        <v>0.56687898089171973</v>
      </c>
      <c r="N47" s="68">
        <f t="shared" si="4"/>
        <v>0.57557540364136039</v>
      </c>
      <c r="O47" s="68">
        <f t="shared" si="4"/>
        <v>0.55208416143307637</v>
      </c>
      <c r="P47" s="96"/>
    </row>
    <row r="48" spans="1:28" ht="13.5" thickBot="1" x14ac:dyDescent="0.25">
      <c r="A48" s="17" t="s">
        <v>32</v>
      </c>
      <c r="B48" s="12"/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0"/>
    </row>
    <row r="49" spans="1:16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72"/>
    </row>
    <row r="50" spans="1:16" x14ac:dyDescent="0.2">
      <c r="A50" s="27"/>
      <c r="B50" s="2"/>
      <c r="C50" s="2"/>
      <c r="D50" s="2"/>
      <c r="E50" s="32"/>
      <c r="F50" s="33"/>
      <c r="G50" s="34"/>
      <c r="H50" s="34"/>
      <c r="I50" s="34"/>
      <c r="J50" s="2"/>
      <c r="K50" s="2"/>
      <c r="L50" s="2"/>
      <c r="M50" s="2"/>
      <c r="N50" s="2"/>
      <c r="O50" s="2"/>
      <c r="P50" s="72"/>
    </row>
    <row r="51" spans="1:16" x14ac:dyDescent="0.2">
      <c r="A51" s="1"/>
      <c r="B51" s="2"/>
      <c r="C51" s="2"/>
      <c r="D51" s="2"/>
      <c r="E51" s="32"/>
      <c r="F51" s="33"/>
      <c r="G51" s="34"/>
      <c r="H51" s="34"/>
      <c r="I51" s="34"/>
      <c r="J51" s="2"/>
      <c r="K51" s="2"/>
      <c r="L51" s="2"/>
      <c r="M51" s="2"/>
      <c r="N51" s="2"/>
      <c r="O51" s="2"/>
      <c r="P51" s="72"/>
    </row>
    <row r="52" spans="1:16" x14ac:dyDescent="0.2">
      <c r="A52" s="1"/>
      <c r="B52" s="2"/>
      <c r="C52" s="2"/>
      <c r="D52" s="2"/>
      <c r="E52" s="38"/>
      <c r="F52" s="2"/>
      <c r="G52" s="2"/>
      <c r="H52" s="2"/>
      <c r="I52" s="2"/>
      <c r="J52" s="2"/>
      <c r="K52" s="2"/>
      <c r="L52" s="2"/>
      <c r="M52" s="2"/>
      <c r="N52" s="2"/>
      <c r="O52" s="2"/>
      <c r="P52" s="72"/>
    </row>
    <row r="53" spans="1:16" x14ac:dyDescent="0.2">
      <c r="A53" s="70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72"/>
    </row>
    <row r="54" spans="1:16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72"/>
    </row>
    <row r="55" spans="1:16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72"/>
    </row>
    <row r="56" spans="1:16" x14ac:dyDescent="0.2">
      <c r="A56" s="45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72"/>
    </row>
    <row r="57" spans="1:16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72"/>
    </row>
    <row r="58" spans="1:16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72"/>
    </row>
    <row r="59" spans="1:16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72"/>
    </row>
    <row r="60" spans="1:16" x14ac:dyDescent="0.2">
      <c r="A60" s="72"/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</row>
    <row r="61" spans="1:16" x14ac:dyDescent="0.2">
      <c r="A61" s="72"/>
      <c r="B61" s="72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</row>
    <row r="62" spans="1:16" x14ac:dyDescent="0.2">
      <c r="A62" s="72"/>
      <c r="B62" s="72"/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</row>
  </sheetData>
  <printOptions horizontalCentered="1"/>
  <pageMargins left="0.5" right="0" top="0.98425196850393704" bottom="0.98425196850393704" header="0.98425196850393704" footer="0.98425196850393704"/>
  <pageSetup paperSize="9" scale="81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2"/>
  <sheetViews>
    <sheetView showGridLines="0" topLeftCell="A31" zoomScale="120" zoomScaleNormal="120" workbookViewId="0">
      <selection activeCell="A53" sqref="A53"/>
    </sheetView>
  </sheetViews>
  <sheetFormatPr defaultRowHeight="12.75" x14ac:dyDescent="0.2"/>
  <cols>
    <col min="1" max="1" width="26.42578125" customWidth="1"/>
    <col min="2" max="2" width="1.7109375" customWidth="1"/>
    <col min="3" max="4" width="6.7109375" customWidth="1"/>
    <col min="5" max="5" width="7.85546875" customWidth="1"/>
    <col min="6" max="9" width="6.7109375" customWidth="1"/>
    <col min="10" max="10" width="7.140625" customWidth="1"/>
    <col min="11" max="14" width="6.7109375" customWidth="1"/>
    <col min="15" max="15" width="9.7109375" customWidth="1"/>
    <col min="16" max="16" width="1.7109375" customWidth="1"/>
  </cols>
  <sheetData>
    <row r="1" spans="1:28" x14ac:dyDescent="0.2">
      <c r="A1" s="69" t="s">
        <v>56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1"/>
      <c r="Q1" s="46"/>
    </row>
    <row r="2" spans="1:28" x14ac:dyDescent="0.2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46"/>
    </row>
    <row r="3" spans="1:28" ht="13.5" thickBot="1" x14ac:dyDescent="0.25">
      <c r="A3" s="72" t="s">
        <v>55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28" x14ac:dyDescent="0.2">
      <c r="A4" s="73" t="s">
        <v>0</v>
      </c>
      <c r="B4" s="74"/>
      <c r="C4" s="75" t="s">
        <v>1</v>
      </c>
      <c r="D4" s="76" t="s">
        <v>2</v>
      </c>
      <c r="E4" s="75" t="s">
        <v>3</v>
      </c>
      <c r="F4" s="76" t="s">
        <v>4</v>
      </c>
      <c r="G4" s="76" t="s">
        <v>5</v>
      </c>
      <c r="H4" s="75" t="s">
        <v>6</v>
      </c>
      <c r="I4" s="75" t="s">
        <v>7</v>
      </c>
      <c r="J4" s="75" t="s">
        <v>8</v>
      </c>
      <c r="K4" s="75" t="s">
        <v>9</v>
      </c>
      <c r="L4" s="76" t="s">
        <v>10</v>
      </c>
      <c r="M4" s="75" t="s">
        <v>11</v>
      </c>
      <c r="N4" s="75" t="s">
        <v>12</v>
      </c>
      <c r="O4" s="76" t="s">
        <v>13</v>
      </c>
      <c r="P4" s="77"/>
    </row>
    <row r="5" spans="1:28" x14ac:dyDescent="0.2">
      <c r="A5" s="78" t="s">
        <v>14</v>
      </c>
      <c r="B5" s="79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1" t="s">
        <v>33</v>
      </c>
      <c r="P5" s="82"/>
    </row>
    <row r="6" spans="1:28" ht="13.5" thickBot="1" x14ac:dyDescent="0.25">
      <c r="A6" s="98"/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102" t="s">
        <v>46</v>
      </c>
      <c r="P6" s="103"/>
    </row>
    <row r="7" spans="1:28" ht="15" x14ac:dyDescent="0.25">
      <c r="A7" s="86" t="s">
        <v>15</v>
      </c>
      <c r="B7" s="79"/>
      <c r="C7" s="119">
        <v>37</v>
      </c>
      <c r="D7" s="119">
        <v>36</v>
      </c>
      <c r="E7" s="119">
        <v>33</v>
      </c>
      <c r="F7" s="118">
        <v>24</v>
      </c>
      <c r="G7" s="118">
        <v>16</v>
      </c>
      <c r="H7" s="118">
        <v>16</v>
      </c>
      <c r="I7" s="118">
        <v>16</v>
      </c>
      <c r="J7" s="118">
        <v>14</v>
      </c>
      <c r="K7" s="118">
        <v>14</v>
      </c>
      <c r="L7" s="118">
        <v>13</v>
      </c>
      <c r="M7" s="116">
        <v>32</v>
      </c>
      <c r="N7" s="119">
        <v>34</v>
      </c>
      <c r="O7" s="83">
        <f>(C7+D7+E7+F7+G7+H7+I7+J7+K7+L7+M7+N7)/12</f>
        <v>23.75</v>
      </c>
      <c r="P7" s="84"/>
    </row>
    <row r="8" spans="1:28" ht="15" x14ac:dyDescent="0.25">
      <c r="A8" s="78" t="s">
        <v>16</v>
      </c>
      <c r="B8" s="79"/>
      <c r="C8" s="119">
        <v>120</v>
      </c>
      <c r="D8" s="119">
        <v>121</v>
      </c>
      <c r="E8" s="119">
        <v>127</v>
      </c>
      <c r="F8" s="118">
        <v>116</v>
      </c>
      <c r="G8" s="118">
        <v>98</v>
      </c>
      <c r="H8" s="118">
        <v>167</v>
      </c>
      <c r="I8" s="118">
        <v>192</v>
      </c>
      <c r="J8" s="118">
        <v>160</v>
      </c>
      <c r="K8" s="118">
        <v>96</v>
      </c>
      <c r="L8" s="118">
        <v>73</v>
      </c>
      <c r="M8" s="116">
        <v>81</v>
      </c>
      <c r="N8" s="119">
        <v>106</v>
      </c>
      <c r="O8" s="83">
        <f t="shared" ref="O8:O15" si="0">(C8+D8+E8+F8+G8+H8+I8+J8+K8+L8+M8+N8)/12</f>
        <v>121.41666666666667</v>
      </c>
      <c r="P8" s="84"/>
    </row>
    <row r="9" spans="1:28" ht="15" x14ac:dyDescent="0.25">
      <c r="A9" s="78" t="s">
        <v>17</v>
      </c>
      <c r="B9" s="79"/>
      <c r="C9" s="119">
        <v>216</v>
      </c>
      <c r="D9" s="119">
        <v>209</v>
      </c>
      <c r="E9" s="119">
        <v>203</v>
      </c>
      <c r="F9" s="118">
        <v>134</v>
      </c>
      <c r="G9" s="118">
        <v>86</v>
      </c>
      <c r="H9" s="118">
        <v>72</v>
      </c>
      <c r="I9" s="118">
        <v>87</v>
      </c>
      <c r="J9" s="118">
        <v>79</v>
      </c>
      <c r="K9" s="118">
        <v>68</v>
      </c>
      <c r="L9" s="118">
        <v>70</v>
      </c>
      <c r="M9" s="116">
        <v>185</v>
      </c>
      <c r="N9" s="119">
        <v>218</v>
      </c>
      <c r="O9" s="83">
        <f t="shared" si="0"/>
        <v>135.58333333333334</v>
      </c>
      <c r="P9" s="84"/>
    </row>
    <row r="10" spans="1:28" ht="15" x14ac:dyDescent="0.25">
      <c r="A10" s="78" t="s">
        <v>18</v>
      </c>
      <c r="B10" s="79"/>
      <c r="C10" s="119">
        <v>719</v>
      </c>
      <c r="D10" s="119">
        <v>723</v>
      </c>
      <c r="E10" s="119">
        <v>658</v>
      </c>
      <c r="F10" s="118">
        <v>419</v>
      </c>
      <c r="G10" s="118">
        <v>251</v>
      </c>
      <c r="H10" s="118">
        <v>212</v>
      </c>
      <c r="I10" s="118">
        <v>208</v>
      </c>
      <c r="J10" s="118">
        <v>193</v>
      </c>
      <c r="K10" s="118">
        <v>172</v>
      </c>
      <c r="L10" s="118">
        <v>200</v>
      </c>
      <c r="M10" s="116">
        <v>595</v>
      </c>
      <c r="N10" s="119">
        <v>642</v>
      </c>
      <c r="O10" s="83">
        <f t="shared" si="0"/>
        <v>416</v>
      </c>
      <c r="P10" s="84"/>
    </row>
    <row r="11" spans="1:28" ht="15" x14ac:dyDescent="0.25">
      <c r="A11" s="85" t="s">
        <v>19</v>
      </c>
      <c r="B11" s="79"/>
      <c r="C11" s="119">
        <v>2452</v>
      </c>
      <c r="D11" s="119">
        <v>2467</v>
      </c>
      <c r="E11" s="119">
        <v>2209</v>
      </c>
      <c r="F11" s="118">
        <v>1133</v>
      </c>
      <c r="G11" s="118">
        <v>443</v>
      </c>
      <c r="H11" s="118">
        <v>360</v>
      </c>
      <c r="I11" s="118">
        <v>357</v>
      </c>
      <c r="J11" s="118">
        <v>344</v>
      </c>
      <c r="K11" s="118">
        <v>317</v>
      </c>
      <c r="L11" s="118">
        <v>420</v>
      </c>
      <c r="M11" s="116">
        <v>2281</v>
      </c>
      <c r="N11" s="119">
        <v>2533</v>
      </c>
      <c r="O11" s="83">
        <f t="shared" si="0"/>
        <v>1276.3333333333333</v>
      </c>
      <c r="P11" s="84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</row>
    <row r="12" spans="1:28" ht="15" x14ac:dyDescent="0.25">
      <c r="A12" s="86" t="s">
        <v>20</v>
      </c>
      <c r="B12" s="79"/>
      <c r="C12" s="119">
        <v>38</v>
      </c>
      <c r="D12" s="119">
        <v>33</v>
      </c>
      <c r="E12" s="119">
        <v>27</v>
      </c>
      <c r="F12" s="118">
        <v>15</v>
      </c>
      <c r="G12" s="118">
        <v>12</v>
      </c>
      <c r="H12" s="118">
        <v>10</v>
      </c>
      <c r="I12" s="118">
        <v>7</v>
      </c>
      <c r="J12" s="118">
        <v>6</v>
      </c>
      <c r="K12" s="118">
        <v>7</v>
      </c>
      <c r="L12" s="118">
        <v>8</v>
      </c>
      <c r="M12" s="116">
        <v>39</v>
      </c>
      <c r="N12" s="119">
        <v>43</v>
      </c>
      <c r="O12" s="83">
        <f t="shared" si="0"/>
        <v>20.416666666666668</v>
      </c>
      <c r="P12" s="84"/>
    </row>
    <row r="13" spans="1:28" ht="15" x14ac:dyDescent="0.25">
      <c r="A13" s="78" t="s">
        <v>21</v>
      </c>
      <c r="B13" s="79"/>
      <c r="C13" s="119">
        <v>380</v>
      </c>
      <c r="D13" s="119">
        <v>366</v>
      </c>
      <c r="E13" s="119">
        <v>332</v>
      </c>
      <c r="F13" s="118">
        <v>270</v>
      </c>
      <c r="G13" s="118">
        <v>238</v>
      </c>
      <c r="H13" s="118">
        <v>230</v>
      </c>
      <c r="I13" s="118">
        <v>224</v>
      </c>
      <c r="J13" s="118">
        <v>220</v>
      </c>
      <c r="K13" s="118">
        <v>220</v>
      </c>
      <c r="L13" s="118">
        <v>230</v>
      </c>
      <c r="M13" s="116">
        <v>272</v>
      </c>
      <c r="N13" s="119">
        <v>276</v>
      </c>
      <c r="O13" s="83">
        <f t="shared" si="0"/>
        <v>271.5</v>
      </c>
      <c r="P13" s="84"/>
    </row>
    <row r="14" spans="1:28" ht="15" x14ac:dyDescent="0.25">
      <c r="A14" s="78" t="s">
        <v>23</v>
      </c>
      <c r="B14" s="79"/>
      <c r="C14" s="119">
        <v>195</v>
      </c>
      <c r="D14" s="119">
        <v>192</v>
      </c>
      <c r="E14" s="119">
        <v>184</v>
      </c>
      <c r="F14" s="118">
        <v>123</v>
      </c>
      <c r="G14" s="118">
        <v>75</v>
      </c>
      <c r="H14" s="118">
        <v>66</v>
      </c>
      <c r="I14" s="118">
        <v>61</v>
      </c>
      <c r="J14" s="118">
        <v>51</v>
      </c>
      <c r="K14" s="118">
        <v>49</v>
      </c>
      <c r="L14" s="118">
        <v>54</v>
      </c>
      <c r="M14" s="116">
        <v>158</v>
      </c>
      <c r="N14" s="119">
        <v>172</v>
      </c>
      <c r="O14" s="83">
        <f t="shared" si="0"/>
        <v>115</v>
      </c>
      <c r="P14" s="84"/>
    </row>
    <row r="15" spans="1:28" ht="15" x14ac:dyDescent="0.25">
      <c r="A15" s="78" t="s">
        <v>22</v>
      </c>
      <c r="B15" s="79"/>
      <c r="C15" s="119">
        <v>1937</v>
      </c>
      <c r="D15" s="119">
        <v>1973</v>
      </c>
      <c r="E15" s="119">
        <v>1684</v>
      </c>
      <c r="F15" s="118">
        <v>981</v>
      </c>
      <c r="G15" s="118">
        <v>469</v>
      </c>
      <c r="H15" s="118">
        <v>388</v>
      </c>
      <c r="I15" s="118">
        <v>375</v>
      </c>
      <c r="J15" s="118">
        <v>365</v>
      </c>
      <c r="K15" s="118">
        <v>364</v>
      </c>
      <c r="L15" s="118">
        <v>475</v>
      </c>
      <c r="M15" s="116">
        <v>1660</v>
      </c>
      <c r="N15" s="119">
        <v>1815</v>
      </c>
      <c r="O15" s="83">
        <f t="shared" si="0"/>
        <v>1040.5</v>
      </c>
      <c r="P15" s="84"/>
    </row>
    <row r="16" spans="1:28" ht="15" x14ac:dyDescent="0.25">
      <c r="A16" s="78" t="s">
        <v>24</v>
      </c>
      <c r="B16" s="79"/>
      <c r="C16" s="119">
        <v>0</v>
      </c>
      <c r="D16" s="119">
        <v>0</v>
      </c>
      <c r="E16" s="119">
        <v>0</v>
      </c>
      <c r="F16" s="118">
        <v>0</v>
      </c>
      <c r="G16" s="118">
        <v>0</v>
      </c>
      <c r="H16" s="118">
        <v>0</v>
      </c>
      <c r="I16" s="118">
        <v>0</v>
      </c>
      <c r="J16" s="118">
        <v>0</v>
      </c>
      <c r="K16" s="118">
        <v>0</v>
      </c>
      <c r="L16" s="118">
        <v>0</v>
      </c>
      <c r="M16" s="116">
        <v>0</v>
      </c>
      <c r="N16" s="119">
        <v>0</v>
      </c>
      <c r="O16" s="83">
        <f>(C16+D16+E16+F16+G16+H16+I16+J16+K16+L16+M16+N16)/12</f>
        <v>0</v>
      </c>
      <c r="P16" s="84"/>
    </row>
    <row r="17" spans="1:16" ht="15" x14ac:dyDescent="0.25">
      <c r="A17" s="85" t="s">
        <v>25</v>
      </c>
      <c r="B17" s="79"/>
      <c r="C17" s="119">
        <v>123</v>
      </c>
      <c r="D17" s="119">
        <v>129</v>
      </c>
      <c r="E17" s="119">
        <v>120</v>
      </c>
      <c r="F17" s="118">
        <v>107</v>
      </c>
      <c r="G17" s="118">
        <v>110</v>
      </c>
      <c r="H17" s="118">
        <v>110</v>
      </c>
      <c r="I17" s="118">
        <v>122</v>
      </c>
      <c r="J17" s="118">
        <v>117</v>
      </c>
      <c r="K17" s="118">
        <v>98</v>
      </c>
      <c r="L17" s="118">
        <v>97</v>
      </c>
      <c r="M17" s="116">
        <v>107</v>
      </c>
      <c r="N17" s="119">
        <v>109</v>
      </c>
      <c r="O17" s="83">
        <f>(C17+D17+E17+F17+G17+H17+I17+J17+K17+L17+M17+N17)/12</f>
        <v>112.41666666666667</v>
      </c>
      <c r="P17" s="84"/>
    </row>
    <row r="18" spans="1:16" ht="15.75" thickBot="1" x14ac:dyDescent="0.3">
      <c r="A18" s="87"/>
      <c r="B18" s="88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90"/>
    </row>
    <row r="19" spans="1:16" ht="15" x14ac:dyDescent="0.25">
      <c r="A19" s="7"/>
      <c r="B19" s="8"/>
      <c r="C19" s="83"/>
      <c r="D19" s="83"/>
      <c r="E19" s="83"/>
      <c r="F19" s="83"/>
      <c r="G19" s="83" t="s">
        <v>26</v>
      </c>
      <c r="H19" s="83"/>
      <c r="I19" s="83"/>
      <c r="J19" s="83"/>
      <c r="K19" s="83"/>
      <c r="L19" s="83"/>
      <c r="M19" s="83"/>
      <c r="N19" s="83"/>
      <c r="O19" s="83"/>
      <c r="P19" s="84"/>
    </row>
    <row r="20" spans="1:16" ht="15" x14ac:dyDescent="0.25">
      <c r="A20" s="7" t="s">
        <v>27</v>
      </c>
      <c r="B20" s="8"/>
      <c r="C20" s="83">
        <f t="shared" ref="C20:M20" si="1">SUM(C7:C19)</f>
        <v>6217</v>
      </c>
      <c r="D20" s="83">
        <f t="shared" si="1"/>
        <v>6249</v>
      </c>
      <c r="E20" s="83">
        <f t="shared" si="1"/>
        <v>5577</v>
      </c>
      <c r="F20" s="83">
        <f t="shared" si="1"/>
        <v>3322</v>
      </c>
      <c r="G20" s="83">
        <f t="shared" si="1"/>
        <v>1798</v>
      </c>
      <c r="H20" s="83">
        <f t="shared" si="1"/>
        <v>1631</v>
      </c>
      <c r="I20" s="83">
        <f t="shared" si="1"/>
        <v>1649</v>
      </c>
      <c r="J20" s="83">
        <f>SUM(J7:J19)</f>
        <v>1549</v>
      </c>
      <c r="K20" s="83">
        <f t="shared" si="1"/>
        <v>1405</v>
      </c>
      <c r="L20" s="83">
        <f t="shared" si="1"/>
        <v>1640</v>
      </c>
      <c r="M20" s="83">
        <f t="shared" si="1"/>
        <v>5410</v>
      </c>
      <c r="N20" s="83">
        <f>SUM(N7:N19)</f>
        <v>5948</v>
      </c>
      <c r="O20" s="83">
        <f>(C20+D20+E20+F20+G20+H20+I20+J20+K20+L20+M20+N20)/12</f>
        <v>3532.9166666666665</v>
      </c>
      <c r="P20" s="84"/>
    </row>
    <row r="21" spans="1:16" ht="15.75" thickBot="1" x14ac:dyDescent="0.3">
      <c r="A21" s="92"/>
      <c r="B21" s="93"/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90"/>
    </row>
    <row r="22" spans="1:16" x14ac:dyDescent="0.2">
      <c r="A22" s="72"/>
      <c r="B22" s="72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</row>
    <row r="23" spans="1:16" x14ac:dyDescent="0.2">
      <c r="A23" s="95"/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72"/>
    </row>
    <row r="24" spans="1:16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72"/>
    </row>
    <row r="25" spans="1:16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72"/>
    </row>
    <row r="26" spans="1:16" x14ac:dyDescent="0.2">
      <c r="A26" s="69" t="s">
        <v>57</v>
      </c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2"/>
    </row>
    <row r="27" spans="1:16" x14ac:dyDescent="0.2">
      <c r="A27" s="70"/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2"/>
    </row>
    <row r="28" spans="1:16" ht="13.5" thickBot="1" x14ac:dyDescent="0.25">
      <c r="A28" s="120" t="s">
        <v>54</v>
      </c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2"/>
    </row>
    <row r="29" spans="1:16" x14ac:dyDescent="0.2">
      <c r="A29" s="73" t="s">
        <v>30</v>
      </c>
      <c r="B29" s="74"/>
      <c r="C29" s="75" t="s">
        <v>1</v>
      </c>
      <c r="D29" s="75" t="s">
        <v>2</v>
      </c>
      <c r="E29" s="75" t="s">
        <v>3</v>
      </c>
      <c r="F29" s="75" t="s">
        <v>4</v>
      </c>
      <c r="G29" s="75" t="s">
        <v>5</v>
      </c>
      <c r="H29" s="75" t="s">
        <v>6</v>
      </c>
      <c r="I29" s="75" t="s">
        <v>7</v>
      </c>
      <c r="J29" s="75" t="s">
        <v>8</v>
      </c>
      <c r="K29" s="75" t="s">
        <v>9</v>
      </c>
      <c r="L29" s="75" t="s">
        <v>10</v>
      </c>
      <c r="M29" s="75" t="s">
        <v>11</v>
      </c>
      <c r="N29" s="75" t="s">
        <v>12</v>
      </c>
      <c r="O29" s="76" t="s">
        <v>13</v>
      </c>
      <c r="P29" s="96"/>
    </row>
    <row r="30" spans="1:16" x14ac:dyDescent="0.2">
      <c r="A30" s="78"/>
      <c r="B30" s="79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1" t="s">
        <v>33</v>
      </c>
      <c r="P30" s="97"/>
    </row>
    <row r="31" spans="1:16" ht="13.5" thickBot="1" x14ac:dyDescent="0.25">
      <c r="A31" s="98"/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99" t="s">
        <v>46</v>
      </c>
      <c r="P31" s="100"/>
    </row>
    <row r="32" spans="1:16" ht="15" x14ac:dyDescent="0.25">
      <c r="A32" s="86" t="s">
        <v>15</v>
      </c>
      <c r="B32" s="79"/>
      <c r="C32" s="119">
        <v>10</v>
      </c>
      <c r="D32" s="119">
        <v>10</v>
      </c>
      <c r="E32" s="119">
        <v>10</v>
      </c>
      <c r="F32" s="118">
        <v>9</v>
      </c>
      <c r="G32" s="118">
        <v>7</v>
      </c>
      <c r="H32" s="118">
        <v>5</v>
      </c>
      <c r="I32" s="118">
        <v>5</v>
      </c>
      <c r="J32" s="118">
        <v>4</v>
      </c>
      <c r="K32" s="118">
        <v>4</v>
      </c>
      <c r="L32" s="118">
        <v>3</v>
      </c>
      <c r="M32" s="114">
        <v>8</v>
      </c>
      <c r="N32" s="118">
        <v>9</v>
      </c>
      <c r="O32" s="83">
        <f>(C32+D32+E32+F32+G32+H32+I32+J32+K32+L32+M32+N32)/12</f>
        <v>7</v>
      </c>
      <c r="P32" s="91"/>
    </row>
    <row r="33" spans="1:28" ht="15" x14ac:dyDescent="0.25">
      <c r="A33" s="78" t="s">
        <v>16</v>
      </c>
      <c r="B33" s="79"/>
      <c r="C33" s="119">
        <v>90</v>
      </c>
      <c r="D33" s="119">
        <v>92</v>
      </c>
      <c r="E33" s="119">
        <v>92</v>
      </c>
      <c r="F33" s="118">
        <v>79</v>
      </c>
      <c r="G33" s="118">
        <v>69</v>
      </c>
      <c r="H33" s="118">
        <v>133</v>
      </c>
      <c r="I33" s="118">
        <v>157</v>
      </c>
      <c r="J33" s="118">
        <v>128</v>
      </c>
      <c r="K33" s="118">
        <v>71</v>
      </c>
      <c r="L33" s="118">
        <v>49</v>
      </c>
      <c r="M33" s="114">
        <v>59</v>
      </c>
      <c r="N33" s="118">
        <v>79</v>
      </c>
      <c r="O33" s="83">
        <f t="shared" ref="O33:O39" si="2">(C33+D33+E33+F33+G33+H33+I33+J33+K33+L33+M33+N33)/12</f>
        <v>91.5</v>
      </c>
      <c r="P33" s="91"/>
    </row>
    <row r="34" spans="1:28" ht="15" x14ac:dyDescent="0.25">
      <c r="A34" s="78" t="s">
        <v>17</v>
      </c>
      <c r="B34" s="79"/>
      <c r="C34" s="119">
        <v>68</v>
      </c>
      <c r="D34" s="119">
        <v>68</v>
      </c>
      <c r="E34" s="119">
        <v>66</v>
      </c>
      <c r="F34" s="118">
        <v>50</v>
      </c>
      <c r="G34" s="118">
        <v>35</v>
      </c>
      <c r="H34" s="118">
        <v>30</v>
      </c>
      <c r="I34" s="118">
        <v>39</v>
      </c>
      <c r="J34" s="118">
        <v>36</v>
      </c>
      <c r="K34" s="118">
        <v>31</v>
      </c>
      <c r="L34" s="118">
        <v>25</v>
      </c>
      <c r="M34" s="114">
        <v>63</v>
      </c>
      <c r="N34" s="118">
        <v>75</v>
      </c>
      <c r="O34" s="83">
        <f t="shared" si="2"/>
        <v>48.833333333333336</v>
      </c>
      <c r="P34" s="91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</row>
    <row r="35" spans="1:28" ht="15" x14ac:dyDescent="0.25">
      <c r="A35" s="78" t="s">
        <v>18</v>
      </c>
      <c r="B35" s="79"/>
      <c r="C35" s="119">
        <v>573</v>
      </c>
      <c r="D35" s="119">
        <v>577</v>
      </c>
      <c r="E35" s="119">
        <v>520</v>
      </c>
      <c r="F35" s="118">
        <v>333</v>
      </c>
      <c r="G35" s="118">
        <v>199</v>
      </c>
      <c r="H35" s="118">
        <v>170</v>
      </c>
      <c r="I35" s="118">
        <v>171</v>
      </c>
      <c r="J35" s="118">
        <v>158</v>
      </c>
      <c r="K35" s="118">
        <v>140</v>
      </c>
      <c r="L35" s="118">
        <v>162</v>
      </c>
      <c r="M35" s="114">
        <v>480</v>
      </c>
      <c r="N35" s="118">
        <v>512</v>
      </c>
      <c r="O35" s="83">
        <f t="shared" si="2"/>
        <v>332.91666666666669</v>
      </c>
      <c r="P35" s="91"/>
    </row>
    <row r="36" spans="1:28" ht="15" x14ac:dyDescent="0.25">
      <c r="A36" s="85" t="s">
        <v>19</v>
      </c>
      <c r="B36" s="79"/>
      <c r="C36" s="119">
        <v>1312</v>
      </c>
      <c r="D36" s="119">
        <v>1314</v>
      </c>
      <c r="E36" s="119">
        <v>1195</v>
      </c>
      <c r="F36" s="118">
        <v>650</v>
      </c>
      <c r="G36" s="118">
        <v>269</v>
      </c>
      <c r="H36" s="118">
        <v>239</v>
      </c>
      <c r="I36" s="118">
        <v>243</v>
      </c>
      <c r="J36" s="118">
        <v>237</v>
      </c>
      <c r="K36" s="118">
        <v>198</v>
      </c>
      <c r="L36" s="118">
        <v>256</v>
      </c>
      <c r="M36" s="114">
        <v>1197</v>
      </c>
      <c r="N36" s="118">
        <v>1349</v>
      </c>
      <c r="O36" s="83">
        <f t="shared" si="2"/>
        <v>704.91666666666663</v>
      </c>
      <c r="P36" s="91"/>
    </row>
    <row r="37" spans="1:28" ht="15" x14ac:dyDescent="0.25">
      <c r="A37" s="86" t="s">
        <v>20</v>
      </c>
      <c r="B37" s="79"/>
      <c r="C37" s="119">
        <v>2</v>
      </c>
      <c r="D37" s="119">
        <v>2</v>
      </c>
      <c r="E37" s="119">
        <v>2</v>
      </c>
      <c r="F37" s="118">
        <v>1</v>
      </c>
      <c r="G37" s="118">
        <v>1</v>
      </c>
      <c r="H37" s="118">
        <v>0</v>
      </c>
      <c r="I37" s="118">
        <v>0</v>
      </c>
      <c r="J37" s="118">
        <v>0</v>
      </c>
      <c r="K37" s="118">
        <v>0</v>
      </c>
      <c r="L37" s="118">
        <v>0</v>
      </c>
      <c r="M37" s="114">
        <v>1</v>
      </c>
      <c r="N37" s="118">
        <v>1</v>
      </c>
      <c r="O37" s="83">
        <f t="shared" si="2"/>
        <v>0.83333333333333337</v>
      </c>
      <c r="P37" s="91"/>
    </row>
    <row r="38" spans="1:28" ht="15" x14ac:dyDescent="0.25">
      <c r="A38" s="78" t="s">
        <v>21</v>
      </c>
      <c r="B38" s="79"/>
      <c r="C38" s="119">
        <v>17</v>
      </c>
      <c r="D38" s="119">
        <v>18</v>
      </c>
      <c r="E38" s="119">
        <v>17</v>
      </c>
      <c r="F38" s="118">
        <v>12</v>
      </c>
      <c r="G38" s="118">
        <v>7</v>
      </c>
      <c r="H38" s="118">
        <v>7</v>
      </c>
      <c r="I38" s="118">
        <v>6</v>
      </c>
      <c r="J38" s="118">
        <v>7</v>
      </c>
      <c r="K38" s="118">
        <v>8</v>
      </c>
      <c r="L38" s="118">
        <v>10</v>
      </c>
      <c r="M38" s="114">
        <v>22</v>
      </c>
      <c r="N38" s="118">
        <v>23</v>
      </c>
      <c r="O38" s="83">
        <f t="shared" si="2"/>
        <v>12.833333333333334</v>
      </c>
      <c r="P38" s="91"/>
    </row>
    <row r="39" spans="1:28" ht="15" x14ac:dyDescent="0.25">
      <c r="A39" s="78" t="s">
        <v>23</v>
      </c>
      <c r="B39" s="79"/>
      <c r="C39" s="119">
        <v>9</v>
      </c>
      <c r="D39" s="119">
        <v>8</v>
      </c>
      <c r="E39" s="119">
        <v>9</v>
      </c>
      <c r="F39" s="118">
        <v>8</v>
      </c>
      <c r="G39" s="118">
        <v>3</v>
      </c>
      <c r="H39" s="118">
        <v>5</v>
      </c>
      <c r="I39" s="118">
        <v>4</v>
      </c>
      <c r="J39" s="118">
        <v>4</v>
      </c>
      <c r="K39" s="118">
        <v>2</v>
      </c>
      <c r="L39" s="118">
        <v>2</v>
      </c>
      <c r="M39" s="114">
        <v>8</v>
      </c>
      <c r="N39" s="118">
        <v>7</v>
      </c>
      <c r="O39" s="83">
        <f t="shared" si="2"/>
        <v>5.75</v>
      </c>
      <c r="P39" s="91"/>
    </row>
    <row r="40" spans="1:28" ht="15" x14ac:dyDescent="0.25">
      <c r="A40" s="78" t="s">
        <v>22</v>
      </c>
      <c r="B40" s="79"/>
      <c r="C40" s="119">
        <v>1263</v>
      </c>
      <c r="D40" s="119">
        <v>1281</v>
      </c>
      <c r="E40" s="119">
        <v>1084</v>
      </c>
      <c r="F40" s="118">
        <v>560</v>
      </c>
      <c r="G40" s="118">
        <v>194</v>
      </c>
      <c r="H40" s="118">
        <v>143</v>
      </c>
      <c r="I40" s="118">
        <v>130</v>
      </c>
      <c r="J40" s="118">
        <v>127</v>
      </c>
      <c r="K40" s="118">
        <v>122</v>
      </c>
      <c r="L40" s="118">
        <v>202</v>
      </c>
      <c r="M40" s="114">
        <v>1081</v>
      </c>
      <c r="N40" s="118">
        <v>1206</v>
      </c>
      <c r="O40" s="83">
        <f>(C40+D40+E40+F40+G40+H40+I40+J40+K40+L40+M40+N40)/12</f>
        <v>616.08333333333337</v>
      </c>
      <c r="P40" s="91"/>
    </row>
    <row r="41" spans="1:28" ht="15" x14ac:dyDescent="0.25">
      <c r="A41" s="85" t="s">
        <v>24</v>
      </c>
      <c r="B41" s="79"/>
      <c r="C41" s="119">
        <v>0</v>
      </c>
      <c r="D41" s="119">
        <v>0</v>
      </c>
      <c r="E41" s="119">
        <v>0</v>
      </c>
      <c r="F41" s="118">
        <v>0</v>
      </c>
      <c r="G41" s="118">
        <v>0</v>
      </c>
      <c r="H41" s="118">
        <v>0</v>
      </c>
      <c r="I41" s="118">
        <v>0</v>
      </c>
      <c r="J41" s="118">
        <v>0</v>
      </c>
      <c r="K41" s="118">
        <v>0</v>
      </c>
      <c r="L41" s="118">
        <v>0</v>
      </c>
      <c r="M41" s="114">
        <v>0</v>
      </c>
      <c r="N41" s="118">
        <v>0</v>
      </c>
      <c r="O41" s="83">
        <f>(C41+D41+E41+F41+G41+H41+I41+J41+K41+L41+M41+N41)/12</f>
        <v>0</v>
      </c>
      <c r="P41" s="91"/>
    </row>
    <row r="42" spans="1:28" ht="15" x14ac:dyDescent="0.25">
      <c r="A42" s="85" t="s">
        <v>25</v>
      </c>
      <c r="B42" s="79"/>
      <c r="C42" s="119">
        <v>72</v>
      </c>
      <c r="D42" s="119">
        <v>68</v>
      </c>
      <c r="E42" s="119">
        <v>65</v>
      </c>
      <c r="F42" s="118">
        <v>54</v>
      </c>
      <c r="G42" s="118">
        <v>55</v>
      </c>
      <c r="H42" s="118">
        <v>59</v>
      </c>
      <c r="I42" s="118">
        <v>65</v>
      </c>
      <c r="J42" s="118">
        <v>59</v>
      </c>
      <c r="K42" s="118">
        <v>47</v>
      </c>
      <c r="L42" s="118">
        <v>46</v>
      </c>
      <c r="M42" s="114">
        <v>57</v>
      </c>
      <c r="N42" s="118">
        <v>61</v>
      </c>
      <c r="O42" s="83">
        <f>(C42+D42+E42+F42+G42+H42+I42+J42+K42+L42+M42+N42)/12</f>
        <v>59</v>
      </c>
      <c r="P42" s="91"/>
    </row>
    <row r="43" spans="1:28" ht="15.75" thickBot="1" x14ac:dyDescent="0.3">
      <c r="A43" s="85"/>
      <c r="B43" s="79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91"/>
    </row>
    <row r="44" spans="1:28" ht="15" x14ac:dyDescent="0.25">
      <c r="A44" s="109"/>
      <c r="B44" s="5"/>
      <c r="C44" s="110" t="s">
        <v>26</v>
      </c>
      <c r="D44" s="110"/>
      <c r="E44" s="110"/>
      <c r="F44" s="110"/>
      <c r="G44" s="110" t="s">
        <v>26</v>
      </c>
      <c r="H44" s="110"/>
      <c r="I44" s="110"/>
      <c r="J44" s="110"/>
      <c r="K44" s="110"/>
      <c r="L44" s="110"/>
      <c r="M44" s="110"/>
      <c r="N44" s="110"/>
      <c r="O44" s="111"/>
      <c r="P44" s="112"/>
    </row>
    <row r="45" spans="1:28" ht="15" x14ac:dyDescent="0.25">
      <c r="A45" s="7" t="s">
        <v>27</v>
      </c>
      <c r="B45" s="8"/>
      <c r="C45" s="20">
        <f t="shared" ref="C45:N45" si="3">SUM(C32:C44)</f>
        <v>3416</v>
      </c>
      <c r="D45" s="20">
        <f t="shared" si="3"/>
        <v>3438</v>
      </c>
      <c r="E45" s="20">
        <f t="shared" si="3"/>
        <v>3060</v>
      </c>
      <c r="F45" s="20">
        <f t="shared" si="3"/>
        <v>1756</v>
      </c>
      <c r="G45" s="20">
        <f t="shared" si="3"/>
        <v>839</v>
      </c>
      <c r="H45" s="20">
        <f t="shared" si="3"/>
        <v>791</v>
      </c>
      <c r="I45" s="20">
        <f t="shared" si="3"/>
        <v>820</v>
      </c>
      <c r="J45" s="20">
        <f t="shared" si="3"/>
        <v>760</v>
      </c>
      <c r="K45" s="20">
        <f t="shared" si="3"/>
        <v>623</v>
      </c>
      <c r="L45" s="20">
        <f t="shared" si="3"/>
        <v>755</v>
      </c>
      <c r="M45" s="20">
        <f t="shared" si="3"/>
        <v>2976</v>
      </c>
      <c r="N45" s="20">
        <f t="shared" si="3"/>
        <v>3322</v>
      </c>
      <c r="O45" s="83">
        <f>(C45+D45+E45+F45+G45+H45+I45+J45+K45+L45+M45+N45)/12</f>
        <v>1879.6666666666667</v>
      </c>
      <c r="P45" s="91"/>
      <c r="Q45" s="37"/>
    </row>
    <row r="46" spans="1:28" ht="15.75" thickBot="1" x14ac:dyDescent="0.3">
      <c r="A46" s="11"/>
      <c r="B46" s="12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94"/>
    </row>
    <row r="47" spans="1:28" ht="15" x14ac:dyDescent="0.25">
      <c r="A47" s="29" t="s">
        <v>31</v>
      </c>
      <c r="B47" s="5"/>
      <c r="C47" s="68">
        <f t="shared" ref="C47:O47" si="4">C45/C20</f>
        <v>0.54946115489786074</v>
      </c>
      <c r="D47" s="68">
        <f t="shared" si="4"/>
        <v>0.55016802688430144</v>
      </c>
      <c r="E47" s="68">
        <f t="shared" si="4"/>
        <v>0.54868208714362565</v>
      </c>
      <c r="F47" s="68">
        <f t="shared" si="4"/>
        <v>0.52859723058398556</v>
      </c>
      <c r="G47" s="68">
        <f t="shared" si="4"/>
        <v>0.46662958843159064</v>
      </c>
      <c r="H47" s="68">
        <f t="shared" si="4"/>
        <v>0.48497854077253216</v>
      </c>
      <c r="I47" s="68">
        <f t="shared" si="4"/>
        <v>0.49727107337780474</v>
      </c>
      <c r="J47" s="68">
        <f t="shared" si="4"/>
        <v>0.49063912201420273</v>
      </c>
      <c r="K47" s="68">
        <f t="shared" si="4"/>
        <v>0.44341637010676155</v>
      </c>
      <c r="L47" s="68">
        <f t="shared" si="4"/>
        <v>0.46036585365853661</v>
      </c>
      <c r="M47" s="68">
        <f t="shared" si="4"/>
        <v>0.5500924214417745</v>
      </c>
      <c r="N47" s="68">
        <f t="shared" si="4"/>
        <v>0.55850706119704108</v>
      </c>
      <c r="O47" s="68">
        <f t="shared" si="4"/>
        <v>0.53204387309824275</v>
      </c>
      <c r="P47" s="96"/>
    </row>
    <row r="48" spans="1:28" ht="13.5" thickBot="1" x14ac:dyDescent="0.25">
      <c r="A48" s="17" t="s">
        <v>32</v>
      </c>
      <c r="B48" s="12"/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0"/>
    </row>
    <row r="49" spans="1:16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72"/>
    </row>
    <row r="50" spans="1:16" x14ac:dyDescent="0.2">
      <c r="A50" s="27"/>
      <c r="B50" s="2"/>
      <c r="C50" s="2"/>
      <c r="D50" s="2"/>
      <c r="E50" s="32"/>
      <c r="F50" s="33"/>
      <c r="G50" s="34"/>
      <c r="H50" s="34"/>
      <c r="I50" s="34"/>
      <c r="J50" s="2"/>
      <c r="K50" s="2"/>
      <c r="L50" s="2"/>
      <c r="M50" s="2"/>
      <c r="N50" s="2"/>
      <c r="O50" s="2"/>
      <c r="P50" s="72"/>
    </row>
    <row r="51" spans="1:16" x14ac:dyDescent="0.2">
      <c r="A51" s="1"/>
      <c r="B51" s="2"/>
      <c r="C51" s="2"/>
      <c r="D51" s="2"/>
      <c r="E51" s="32"/>
      <c r="F51" s="33"/>
      <c r="G51" s="34"/>
      <c r="H51" s="34"/>
      <c r="I51" s="34"/>
      <c r="J51" s="2"/>
      <c r="K51" s="2"/>
      <c r="L51" s="2"/>
      <c r="M51" s="2"/>
      <c r="N51" s="2"/>
      <c r="O51" s="2"/>
      <c r="P51" s="72"/>
    </row>
    <row r="52" spans="1:16" x14ac:dyDescent="0.2">
      <c r="A52" s="1"/>
      <c r="B52" s="2"/>
      <c r="C52" s="2"/>
      <c r="D52" s="2"/>
      <c r="E52" s="38"/>
      <c r="F52" s="2"/>
      <c r="G52" s="2"/>
      <c r="H52" s="2"/>
      <c r="I52" s="2"/>
      <c r="J52" s="2"/>
      <c r="K52" s="2"/>
      <c r="L52" s="2"/>
      <c r="M52" s="2"/>
      <c r="N52" s="2"/>
      <c r="O52" s="2"/>
      <c r="P52" s="72"/>
    </row>
    <row r="53" spans="1:16" x14ac:dyDescent="0.2">
      <c r="A53" s="70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72"/>
    </row>
    <row r="54" spans="1:16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72"/>
    </row>
    <row r="55" spans="1:16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72"/>
    </row>
    <row r="56" spans="1:16" x14ac:dyDescent="0.2">
      <c r="A56" s="45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72"/>
    </row>
    <row r="57" spans="1:16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72"/>
    </row>
    <row r="58" spans="1:16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72"/>
    </row>
    <row r="59" spans="1:16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72"/>
    </row>
    <row r="60" spans="1:16" x14ac:dyDescent="0.2">
      <c r="A60" s="72"/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</row>
    <row r="61" spans="1:16" x14ac:dyDescent="0.2">
      <c r="A61" s="72"/>
      <c r="B61" s="72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</row>
    <row r="62" spans="1:16" x14ac:dyDescent="0.2">
      <c r="A62" s="72"/>
      <c r="B62" s="72"/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</row>
  </sheetData>
  <printOptions horizontalCentered="1"/>
  <pageMargins left="0.5" right="0" top="0.98425196850393704" bottom="0.98425196850393704" header="0.98425196850393704" footer="0.98425196850393704"/>
  <pageSetup paperSize="9" scale="80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2"/>
  <sheetViews>
    <sheetView showGridLines="0" zoomScale="97" zoomScaleNormal="97" workbookViewId="0">
      <selection activeCell="R11" sqref="R11"/>
    </sheetView>
  </sheetViews>
  <sheetFormatPr defaultRowHeight="12.75" x14ac:dyDescent="0.2"/>
  <cols>
    <col min="1" max="1" width="26.42578125" customWidth="1"/>
    <col min="2" max="2" width="1.7109375" customWidth="1"/>
    <col min="3" max="4" width="6.7109375" customWidth="1"/>
    <col min="5" max="5" width="7.85546875" customWidth="1"/>
    <col min="6" max="9" width="6.7109375" customWidth="1"/>
    <col min="10" max="10" width="7.140625" customWidth="1"/>
    <col min="11" max="14" width="6.7109375" customWidth="1"/>
    <col min="15" max="15" width="9.7109375" customWidth="1"/>
    <col min="16" max="16" width="1.7109375" customWidth="1"/>
  </cols>
  <sheetData>
    <row r="1" spans="1:28" x14ac:dyDescent="0.2">
      <c r="A1" s="69" t="s">
        <v>52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1"/>
      <c r="Q1" s="46"/>
    </row>
    <row r="2" spans="1:28" x14ac:dyDescent="0.2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46"/>
    </row>
    <row r="3" spans="1:28" ht="13.5" thickBot="1" x14ac:dyDescent="0.25">
      <c r="A3" s="72" t="s">
        <v>35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28" x14ac:dyDescent="0.2">
      <c r="A4" s="73" t="s">
        <v>0</v>
      </c>
      <c r="B4" s="74"/>
      <c r="C4" s="75" t="s">
        <v>1</v>
      </c>
      <c r="D4" s="76" t="s">
        <v>2</v>
      </c>
      <c r="E4" s="75" t="s">
        <v>3</v>
      </c>
      <c r="F4" s="76" t="s">
        <v>4</v>
      </c>
      <c r="G4" s="76" t="s">
        <v>5</v>
      </c>
      <c r="H4" s="75" t="s">
        <v>6</v>
      </c>
      <c r="I4" s="75" t="s">
        <v>7</v>
      </c>
      <c r="J4" s="75" t="s">
        <v>8</v>
      </c>
      <c r="K4" s="75" t="s">
        <v>9</v>
      </c>
      <c r="L4" s="76" t="s">
        <v>10</v>
      </c>
      <c r="M4" s="75" t="s">
        <v>11</v>
      </c>
      <c r="N4" s="75" t="s">
        <v>12</v>
      </c>
      <c r="O4" s="76" t="s">
        <v>13</v>
      </c>
      <c r="P4" s="77"/>
    </row>
    <row r="5" spans="1:28" x14ac:dyDescent="0.2">
      <c r="A5" s="78" t="s">
        <v>14</v>
      </c>
      <c r="B5" s="79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1" t="s">
        <v>33</v>
      </c>
      <c r="P5" s="82"/>
    </row>
    <row r="6" spans="1:28" ht="13.5" thickBot="1" x14ac:dyDescent="0.25">
      <c r="A6" s="98"/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102" t="s">
        <v>46</v>
      </c>
      <c r="P6" s="103"/>
    </row>
    <row r="7" spans="1:28" ht="15" x14ac:dyDescent="0.25">
      <c r="A7" s="86" t="s">
        <v>15</v>
      </c>
      <c r="B7" s="79"/>
      <c r="C7" s="114">
        <v>42</v>
      </c>
      <c r="D7" s="114">
        <v>47</v>
      </c>
      <c r="E7" s="114">
        <v>46</v>
      </c>
      <c r="F7" s="114">
        <v>33</v>
      </c>
      <c r="G7" s="114">
        <v>18</v>
      </c>
      <c r="H7" s="114">
        <v>14</v>
      </c>
      <c r="I7" s="114">
        <v>17</v>
      </c>
      <c r="J7" s="114">
        <v>19</v>
      </c>
      <c r="K7" s="114">
        <v>22</v>
      </c>
      <c r="L7" s="114">
        <v>22</v>
      </c>
      <c r="M7" s="114">
        <v>32</v>
      </c>
      <c r="N7" s="114">
        <v>35</v>
      </c>
      <c r="O7" s="83">
        <f>(C7+D7+E7+F7+G7+H7+I7+J7+K7+L7+M7+N7)/12</f>
        <v>28.916666666666668</v>
      </c>
      <c r="P7" s="84"/>
    </row>
    <row r="8" spans="1:28" ht="15" x14ac:dyDescent="0.25">
      <c r="A8" s="78" t="s">
        <v>16</v>
      </c>
      <c r="B8" s="79"/>
      <c r="C8" s="114">
        <v>89</v>
      </c>
      <c r="D8" s="114">
        <v>87</v>
      </c>
      <c r="E8" s="114">
        <v>87</v>
      </c>
      <c r="F8" s="114">
        <v>74</v>
      </c>
      <c r="G8" s="114">
        <v>72</v>
      </c>
      <c r="H8" s="114">
        <v>164</v>
      </c>
      <c r="I8" s="114">
        <v>194</v>
      </c>
      <c r="J8" s="114">
        <v>172</v>
      </c>
      <c r="K8" s="114">
        <v>134</v>
      </c>
      <c r="L8" s="114">
        <v>82</v>
      </c>
      <c r="M8" s="114">
        <v>95</v>
      </c>
      <c r="N8" s="114">
        <v>118</v>
      </c>
      <c r="O8" s="83">
        <f t="shared" ref="O8:O17" si="0">(C8+D8+E8+F8+G8+H8+I8+J8+K8+L8+M8+N8)/12</f>
        <v>114</v>
      </c>
      <c r="P8" s="84"/>
    </row>
    <row r="9" spans="1:28" ht="15" x14ac:dyDescent="0.25">
      <c r="A9" s="78" t="s">
        <v>17</v>
      </c>
      <c r="B9" s="79"/>
      <c r="C9" s="114">
        <v>191</v>
      </c>
      <c r="D9" s="114">
        <v>181</v>
      </c>
      <c r="E9" s="114">
        <v>159</v>
      </c>
      <c r="F9" s="114">
        <v>107</v>
      </c>
      <c r="G9" s="114">
        <v>85</v>
      </c>
      <c r="H9" s="114">
        <v>77</v>
      </c>
      <c r="I9" s="114">
        <v>79</v>
      </c>
      <c r="J9" s="114">
        <v>68</v>
      </c>
      <c r="K9" s="114">
        <v>75</v>
      </c>
      <c r="L9" s="114">
        <v>77</v>
      </c>
      <c r="M9" s="114">
        <v>185</v>
      </c>
      <c r="N9" s="114">
        <v>206</v>
      </c>
      <c r="O9" s="83">
        <f t="shared" si="0"/>
        <v>124.16666666666667</v>
      </c>
      <c r="P9" s="84"/>
    </row>
    <row r="10" spans="1:28" ht="15" x14ac:dyDescent="0.25">
      <c r="A10" s="78" t="s">
        <v>18</v>
      </c>
      <c r="B10" s="79"/>
      <c r="C10" s="114">
        <v>753</v>
      </c>
      <c r="D10" s="114">
        <v>764</v>
      </c>
      <c r="E10" s="114">
        <v>742</v>
      </c>
      <c r="F10" s="114">
        <v>495</v>
      </c>
      <c r="G10" s="114">
        <v>343</v>
      </c>
      <c r="H10" s="114">
        <v>314</v>
      </c>
      <c r="I10" s="114">
        <v>315</v>
      </c>
      <c r="J10" s="114">
        <v>303</v>
      </c>
      <c r="K10" s="114">
        <v>280</v>
      </c>
      <c r="L10" s="114">
        <v>299</v>
      </c>
      <c r="M10" s="114">
        <v>652</v>
      </c>
      <c r="N10" s="114">
        <v>704</v>
      </c>
      <c r="O10" s="83">
        <f t="shared" si="0"/>
        <v>497</v>
      </c>
      <c r="P10" s="84"/>
    </row>
    <row r="11" spans="1:28" ht="15" x14ac:dyDescent="0.25">
      <c r="A11" s="85" t="s">
        <v>19</v>
      </c>
      <c r="B11" s="79"/>
      <c r="C11" s="114">
        <v>2214</v>
      </c>
      <c r="D11" s="114">
        <v>2214</v>
      </c>
      <c r="E11" s="114">
        <v>2085</v>
      </c>
      <c r="F11" s="114">
        <v>1003</v>
      </c>
      <c r="G11" s="114">
        <v>460</v>
      </c>
      <c r="H11" s="114">
        <v>359</v>
      </c>
      <c r="I11" s="114">
        <v>321</v>
      </c>
      <c r="J11" s="114">
        <v>337</v>
      </c>
      <c r="K11" s="114">
        <v>324</v>
      </c>
      <c r="L11" s="114">
        <v>459</v>
      </c>
      <c r="M11" s="114">
        <v>2103</v>
      </c>
      <c r="N11" s="114">
        <v>2335</v>
      </c>
      <c r="O11" s="83">
        <f t="shared" si="0"/>
        <v>1184.5</v>
      </c>
      <c r="P11" s="84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</row>
    <row r="12" spans="1:28" ht="15" x14ac:dyDescent="0.25">
      <c r="A12" s="86" t="s">
        <v>20</v>
      </c>
      <c r="B12" s="79"/>
      <c r="C12" s="114">
        <v>40</v>
      </c>
      <c r="D12" s="114">
        <v>36</v>
      </c>
      <c r="E12" s="114">
        <v>31</v>
      </c>
      <c r="F12" s="114">
        <v>16</v>
      </c>
      <c r="G12" s="114">
        <v>11</v>
      </c>
      <c r="H12" s="114">
        <v>10</v>
      </c>
      <c r="I12" s="114">
        <v>9</v>
      </c>
      <c r="J12" s="114">
        <v>12</v>
      </c>
      <c r="K12" s="114">
        <v>11</v>
      </c>
      <c r="L12" s="114">
        <v>12</v>
      </c>
      <c r="M12" s="114">
        <v>34</v>
      </c>
      <c r="N12" s="114">
        <v>32</v>
      </c>
      <c r="O12" s="83">
        <f t="shared" si="0"/>
        <v>21.166666666666668</v>
      </c>
      <c r="P12" s="84"/>
    </row>
    <row r="13" spans="1:28" ht="15" x14ac:dyDescent="0.25">
      <c r="A13" s="78" t="s">
        <v>21</v>
      </c>
      <c r="B13" s="79"/>
      <c r="C13" s="114">
        <v>430</v>
      </c>
      <c r="D13" s="114">
        <v>402</v>
      </c>
      <c r="E13" s="114">
        <v>401</v>
      </c>
      <c r="F13" s="114">
        <v>347</v>
      </c>
      <c r="G13" s="114">
        <v>316</v>
      </c>
      <c r="H13" s="114">
        <v>314</v>
      </c>
      <c r="I13" s="114">
        <v>301</v>
      </c>
      <c r="J13" s="114">
        <v>302</v>
      </c>
      <c r="K13" s="114">
        <v>316</v>
      </c>
      <c r="L13" s="114">
        <v>335</v>
      </c>
      <c r="M13" s="114">
        <v>382</v>
      </c>
      <c r="N13" s="114">
        <v>387</v>
      </c>
      <c r="O13" s="83">
        <f t="shared" si="0"/>
        <v>352.75</v>
      </c>
      <c r="P13" s="84"/>
    </row>
    <row r="14" spans="1:28" ht="15" x14ac:dyDescent="0.25">
      <c r="A14" s="78" t="s">
        <v>23</v>
      </c>
      <c r="B14" s="79"/>
      <c r="C14" s="114">
        <v>182</v>
      </c>
      <c r="D14" s="114">
        <v>187</v>
      </c>
      <c r="E14" s="114">
        <v>178</v>
      </c>
      <c r="F14" s="114">
        <v>133</v>
      </c>
      <c r="G14" s="114">
        <v>84</v>
      </c>
      <c r="H14" s="114">
        <v>74</v>
      </c>
      <c r="I14" s="114">
        <v>67</v>
      </c>
      <c r="J14" s="114">
        <v>60</v>
      </c>
      <c r="K14" s="114">
        <v>66</v>
      </c>
      <c r="L14" s="114">
        <v>70</v>
      </c>
      <c r="M14" s="114">
        <v>169</v>
      </c>
      <c r="N14" s="114">
        <v>196</v>
      </c>
      <c r="O14" s="83">
        <f t="shared" si="0"/>
        <v>122.16666666666667</v>
      </c>
      <c r="P14" s="84"/>
    </row>
    <row r="15" spans="1:28" ht="15" x14ac:dyDescent="0.25">
      <c r="A15" s="78" t="s">
        <v>22</v>
      </c>
      <c r="B15" s="79"/>
      <c r="C15" s="114">
        <v>1781</v>
      </c>
      <c r="D15" s="114">
        <v>1786</v>
      </c>
      <c r="E15" s="114">
        <v>1603</v>
      </c>
      <c r="F15" s="114">
        <v>884</v>
      </c>
      <c r="G15" s="114">
        <v>454</v>
      </c>
      <c r="H15" s="114">
        <v>402</v>
      </c>
      <c r="I15" s="114">
        <v>398</v>
      </c>
      <c r="J15" s="114">
        <v>358</v>
      </c>
      <c r="K15" s="114">
        <v>383</v>
      </c>
      <c r="L15" s="114">
        <v>535</v>
      </c>
      <c r="M15" s="114">
        <v>1681</v>
      </c>
      <c r="N15" s="114">
        <v>1835</v>
      </c>
      <c r="O15" s="83">
        <f t="shared" si="0"/>
        <v>1008.3333333333334</v>
      </c>
      <c r="P15" s="84"/>
    </row>
    <row r="16" spans="1:28" ht="15" x14ac:dyDescent="0.25">
      <c r="A16" s="78" t="s">
        <v>24</v>
      </c>
      <c r="B16" s="79"/>
      <c r="C16" s="114">
        <v>0</v>
      </c>
      <c r="D16" s="114">
        <v>0</v>
      </c>
      <c r="E16" s="114">
        <v>0</v>
      </c>
      <c r="F16" s="114">
        <v>0</v>
      </c>
      <c r="G16" s="114">
        <v>0</v>
      </c>
      <c r="H16" s="114">
        <v>0</v>
      </c>
      <c r="I16" s="114">
        <v>0</v>
      </c>
      <c r="J16" s="114">
        <v>0</v>
      </c>
      <c r="K16" s="114">
        <v>0</v>
      </c>
      <c r="L16" s="114">
        <v>0</v>
      </c>
      <c r="M16" s="114">
        <v>0</v>
      </c>
      <c r="N16" s="114">
        <v>0</v>
      </c>
      <c r="O16" s="83">
        <f t="shared" si="0"/>
        <v>0</v>
      </c>
      <c r="P16" s="84"/>
    </row>
    <row r="17" spans="1:16" ht="15" x14ac:dyDescent="0.25">
      <c r="A17" s="85" t="s">
        <v>25</v>
      </c>
      <c r="B17" s="79"/>
      <c r="C17" s="114">
        <v>189</v>
      </c>
      <c r="D17" s="114">
        <v>199</v>
      </c>
      <c r="E17" s="114">
        <v>212</v>
      </c>
      <c r="F17" s="114">
        <v>191</v>
      </c>
      <c r="G17" s="114">
        <v>166</v>
      </c>
      <c r="H17" s="114">
        <v>142</v>
      </c>
      <c r="I17" s="114">
        <v>155</v>
      </c>
      <c r="J17" s="114">
        <v>145</v>
      </c>
      <c r="K17" s="114">
        <v>138</v>
      </c>
      <c r="L17" s="114">
        <v>129</v>
      </c>
      <c r="M17" s="114">
        <v>122</v>
      </c>
      <c r="N17" s="114">
        <v>121</v>
      </c>
      <c r="O17" s="83">
        <f t="shared" si="0"/>
        <v>159.08333333333334</v>
      </c>
      <c r="P17" s="84"/>
    </row>
    <row r="18" spans="1:16" ht="15.75" thickBot="1" x14ac:dyDescent="0.3">
      <c r="A18" s="87"/>
      <c r="B18" s="88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90"/>
    </row>
    <row r="19" spans="1:16" ht="15" x14ac:dyDescent="0.25">
      <c r="A19" s="7"/>
      <c r="B19" s="8"/>
      <c r="C19" s="20"/>
      <c r="D19" s="20"/>
      <c r="E19" s="20"/>
      <c r="F19" s="20"/>
      <c r="G19" s="20" t="s">
        <v>26</v>
      </c>
      <c r="H19" s="20"/>
      <c r="I19" s="20"/>
      <c r="J19" s="20"/>
      <c r="K19" s="20"/>
      <c r="L19" s="20"/>
      <c r="M19" s="20"/>
      <c r="N19" s="20"/>
      <c r="O19" s="20"/>
      <c r="P19" s="91"/>
    </row>
    <row r="20" spans="1:16" ht="15" x14ac:dyDescent="0.25">
      <c r="A20" s="7" t="s">
        <v>27</v>
      </c>
      <c r="B20" s="8"/>
      <c r="C20" s="20">
        <f t="shared" ref="C20:M20" si="1">SUM(C7:C19)</f>
        <v>5911</v>
      </c>
      <c r="D20" s="20">
        <f t="shared" si="1"/>
        <v>5903</v>
      </c>
      <c r="E20" s="20">
        <f t="shared" si="1"/>
        <v>5544</v>
      </c>
      <c r="F20" s="20">
        <f t="shared" si="1"/>
        <v>3283</v>
      </c>
      <c r="G20" s="113">
        <f t="shared" si="1"/>
        <v>2009</v>
      </c>
      <c r="H20" s="20">
        <f t="shared" si="1"/>
        <v>1870</v>
      </c>
      <c r="I20" s="20">
        <f t="shared" si="1"/>
        <v>1856</v>
      </c>
      <c r="J20" s="20">
        <f>SUM(J7:J19)</f>
        <v>1776</v>
      </c>
      <c r="K20" s="20">
        <f t="shared" si="1"/>
        <v>1749</v>
      </c>
      <c r="L20" s="20">
        <f t="shared" si="1"/>
        <v>2020</v>
      </c>
      <c r="M20" s="20">
        <f t="shared" si="1"/>
        <v>5455</v>
      </c>
      <c r="N20" s="20">
        <f>SUM(N7:N19)</f>
        <v>5969</v>
      </c>
      <c r="O20" s="83">
        <f>(C20+D20+E20+F20+G20+H20+I20+J20+K20+L20+M20+N20)/12</f>
        <v>3612.0833333333335</v>
      </c>
      <c r="P20" s="91"/>
    </row>
    <row r="21" spans="1:16" ht="15.75" thickBot="1" x14ac:dyDescent="0.3">
      <c r="A21" s="92"/>
      <c r="B21" s="93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94"/>
    </row>
    <row r="22" spans="1:16" x14ac:dyDescent="0.2">
      <c r="A22" s="72"/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</row>
    <row r="23" spans="1:16" x14ac:dyDescent="0.2">
      <c r="A23" s="95"/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72"/>
    </row>
    <row r="24" spans="1:16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72"/>
    </row>
    <row r="25" spans="1:16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72"/>
    </row>
    <row r="26" spans="1:16" x14ac:dyDescent="0.2">
      <c r="A26" s="69" t="s">
        <v>53</v>
      </c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2"/>
    </row>
    <row r="27" spans="1:16" x14ac:dyDescent="0.2">
      <c r="A27" s="70"/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2"/>
    </row>
    <row r="28" spans="1:16" ht="13.5" thickBot="1" x14ac:dyDescent="0.25">
      <c r="A28" s="70"/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2"/>
    </row>
    <row r="29" spans="1:16" x14ac:dyDescent="0.2">
      <c r="A29" s="73" t="s">
        <v>30</v>
      </c>
      <c r="B29" s="74"/>
      <c r="C29" s="75" t="s">
        <v>1</v>
      </c>
      <c r="D29" s="75" t="s">
        <v>2</v>
      </c>
      <c r="E29" s="75" t="s">
        <v>3</v>
      </c>
      <c r="F29" s="75" t="s">
        <v>4</v>
      </c>
      <c r="G29" s="75" t="s">
        <v>5</v>
      </c>
      <c r="H29" s="75" t="s">
        <v>6</v>
      </c>
      <c r="I29" s="75" t="s">
        <v>7</v>
      </c>
      <c r="J29" s="75" t="s">
        <v>8</v>
      </c>
      <c r="K29" s="75" t="s">
        <v>9</v>
      </c>
      <c r="L29" s="75" t="s">
        <v>10</v>
      </c>
      <c r="M29" s="75" t="s">
        <v>11</v>
      </c>
      <c r="N29" s="75" t="s">
        <v>12</v>
      </c>
      <c r="O29" s="76" t="s">
        <v>13</v>
      </c>
      <c r="P29" s="96"/>
    </row>
    <row r="30" spans="1:16" x14ac:dyDescent="0.2">
      <c r="A30" s="78"/>
      <c r="B30" s="79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1" t="s">
        <v>33</v>
      </c>
      <c r="P30" s="97"/>
    </row>
    <row r="31" spans="1:16" ht="13.5" thickBot="1" x14ac:dyDescent="0.25">
      <c r="A31" s="98"/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99" t="s">
        <v>46</v>
      </c>
      <c r="P31" s="100"/>
    </row>
    <row r="32" spans="1:16" ht="15" x14ac:dyDescent="0.25">
      <c r="A32" s="86" t="s">
        <v>15</v>
      </c>
      <c r="B32" s="79"/>
      <c r="C32" s="114">
        <v>15</v>
      </c>
      <c r="D32" s="114">
        <v>16</v>
      </c>
      <c r="E32" s="114">
        <v>18</v>
      </c>
      <c r="F32" s="114">
        <v>14</v>
      </c>
      <c r="G32" s="114">
        <v>7</v>
      </c>
      <c r="H32" s="114">
        <v>8</v>
      </c>
      <c r="I32" s="114">
        <v>8</v>
      </c>
      <c r="J32" s="114">
        <v>10</v>
      </c>
      <c r="K32" s="114">
        <v>10</v>
      </c>
      <c r="L32" s="114">
        <v>9</v>
      </c>
      <c r="M32" s="114">
        <v>10</v>
      </c>
      <c r="N32" s="114">
        <v>11</v>
      </c>
      <c r="O32" s="83">
        <f>(C32+D32+E32+F32+G32+H32+I32+J32+K32+L32+M32+N32)/12</f>
        <v>11.333333333333334</v>
      </c>
      <c r="P32" s="91"/>
    </row>
    <row r="33" spans="1:28" ht="15" x14ac:dyDescent="0.25">
      <c r="A33" s="78" t="s">
        <v>16</v>
      </c>
      <c r="B33" s="79"/>
      <c r="C33" s="114">
        <v>64</v>
      </c>
      <c r="D33" s="114">
        <v>61</v>
      </c>
      <c r="E33" s="114">
        <v>57</v>
      </c>
      <c r="F33" s="114">
        <v>48</v>
      </c>
      <c r="G33" s="114">
        <v>49</v>
      </c>
      <c r="H33" s="114">
        <v>136</v>
      </c>
      <c r="I33" s="114">
        <v>163</v>
      </c>
      <c r="J33" s="114">
        <v>146</v>
      </c>
      <c r="K33" s="114">
        <v>105</v>
      </c>
      <c r="L33" s="114">
        <v>64</v>
      </c>
      <c r="M33" s="114">
        <v>70</v>
      </c>
      <c r="N33" s="114">
        <v>87</v>
      </c>
      <c r="O33" s="83">
        <f t="shared" ref="O33:O42" si="2">(C33+D33+E33+F33+G33+H33+I33+J33+K33+L33+M33+N33)/12</f>
        <v>87.5</v>
      </c>
      <c r="P33" s="91"/>
    </row>
    <row r="34" spans="1:28" ht="15" x14ac:dyDescent="0.25">
      <c r="A34" s="78" t="s">
        <v>17</v>
      </c>
      <c r="B34" s="79"/>
      <c r="C34" s="114">
        <v>68</v>
      </c>
      <c r="D34" s="114">
        <v>66</v>
      </c>
      <c r="E34" s="114">
        <v>61</v>
      </c>
      <c r="F34" s="114">
        <v>46</v>
      </c>
      <c r="G34" s="114">
        <v>37</v>
      </c>
      <c r="H34" s="114">
        <v>34</v>
      </c>
      <c r="I34" s="114">
        <v>36</v>
      </c>
      <c r="J34" s="114">
        <v>31</v>
      </c>
      <c r="K34" s="114">
        <v>31</v>
      </c>
      <c r="L34" s="114">
        <v>30</v>
      </c>
      <c r="M34" s="114">
        <v>53</v>
      </c>
      <c r="N34" s="114">
        <v>66</v>
      </c>
      <c r="O34" s="83">
        <f t="shared" si="2"/>
        <v>46.583333333333336</v>
      </c>
      <c r="P34" s="91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</row>
    <row r="35" spans="1:28" ht="15" x14ac:dyDescent="0.25">
      <c r="A35" s="78" t="s">
        <v>18</v>
      </c>
      <c r="B35" s="79"/>
      <c r="C35" s="114">
        <v>598</v>
      </c>
      <c r="D35" s="114">
        <v>611</v>
      </c>
      <c r="E35" s="114">
        <v>587</v>
      </c>
      <c r="F35" s="114">
        <v>392</v>
      </c>
      <c r="G35" s="114">
        <v>274</v>
      </c>
      <c r="H35" s="114">
        <v>251</v>
      </c>
      <c r="I35" s="114">
        <v>251</v>
      </c>
      <c r="J35" s="114">
        <v>244</v>
      </c>
      <c r="K35" s="114">
        <v>229</v>
      </c>
      <c r="L35" s="114">
        <v>243</v>
      </c>
      <c r="M35" s="114">
        <v>532</v>
      </c>
      <c r="N35" s="114">
        <v>561</v>
      </c>
      <c r="O35" s="83">
        <f t="shared" si="2"/>
        <v>397.75</v>
      </c>
      <c r="P35" s="91"/>
    </row>
    <row r="36" spans="1:28" ht="15" x14ac:dyDescent="0.25">
      <c r="A36" s="85" t="s">
        <v>19</v>
      </c>
      <c r="B36" s="79"/>
      <c r="C36" s="114">
        <v>1189</v>
      </c>
      <c r="D36" s="114">
        <v>1208</v>
      </c>
      <c r="E36" s="114">
        <v>1164</v>
      </c>
      <c r="F36" s="114">
        <v>610</v>
      </c>
      <c r="G36" s="114">
        <v>314</v>
      </c>
      <c r="H36" s="114">
        <v>254</v>
      </c>
      <c r="I36" s="114">
        <v>235</v>
      </c>
      <c r="J36" s="114">
        <v>247</v>
      </c>
      <c r="K36" s="114">
        <v>223</v>
      </c>
      <c r="L36" s="114">
        <v>285</v>
      </c>
      <c r="M36" s="114">
        <v>1105</v>
      </c>
      <c r="N36" s="114">
        <v>1231</v>
      </c>
      <c r="O36" s="83">
        <f t="shared" si="2"/>
        <v>672.08333333333337</v>
      </c>
      <c r="P36" s="91"/>
    </row>
    <row r="37" spans="1:28" ht="15" x14ac:dyDescent="0.25">
      <c r="A37" s="86" t="s">
        <v>20</v>
      </c>
      <c r="B37" s="79"/>
      <c r="C37" s="114">
        <v>2</v>
      </c>
      <c r="D37" s="114">
        <v>2</v>
      </c>
      <c r="E37" s="114">
        <v>2</v>
      </c>
      <c r="F37" s="114">
        <v>1</v>
      </c>
      <c r="G37" s="114">
        <v>1</v>
      </c>
      <c r="H37" s="114">
        <v>1</v>
      </c>
      <c r="I37" s="114">
        <v>1</v>
      </c>
      <c r="J37" s="114">
        <v>1</v>
      </c>
      <c r="K37" s="114">
        <v>1</v>
      </c>
      <c r="L37" s="114">
        <v>1</v>
      </c>
      <c r="M37" s="114">
        <v>2</v>
      </c>
      <c r="N37" s="114">
        <v>2</v>
      </c>
      <c r="O37" s="83">
        <f t="shared" si="2"/>
        <v>1.4166666666666667</v>
      </c>
      <c r="P37" s="91"/>
    </row>
    <row r="38" spans="1:28" ht="15" x14ac:dyDescent="0.25">
      <c r="A38" s="78" t="s">
        <v>21</v>
      </c>
      <c r="B38" s="79"/>
      <c r="C38" s="114">
        <v>15</v>
      </c>
      <c r="D38" s="114">
        <v>16</v>
      </c>
      <c r="E38" s="114">
        <v>15</v>
      </c>
      <c r="F38" s="114">
        <v>10</v>
      </c>
      <c r="G38" s="114">
        <v>8</v>
      </c>
      <c r="H38" s="114">
        <v>9</v>
      </c>
      <c r="I38" s="114">
        <v>9</v>
      </c>
      <c r="J38" s="114">
        <v>8</v>
      </c>
      <c r="K38" s="114">
        <v>8</v>
      </c>
      <c r="L38" s="114">
        <v>9</v>
      </c>
      <c r="M38" s="114">
        <v>17</v>
      </c>
      <c r="N38" s="114">
        <v>17</v>
      </c>
      <c r="O38" s="83">
        <f t="shared" si="2"/>
        <v>11.75</v>
      </c>
      <c r="P38" s="91"/>
    </row>
    <row r="39" spans="1:28" ht="15" x14ac:dyDescent="0.25">
      <c r="A39" s="78" t="s">
        <v>23</v>
      </c>
      <c r="B39" s="79"/>
      <c r="C39" s="114">
        <v>10</v>
      </c>
      <c r="D39" s="114">
        <v>9</v>
      </c>
      <c r="E39" s="114">
        <v>8</v>
      </c>
      <c r="F39" s="114">
        <v>6</v>
      </c>
      <c r="G39" s="114">
        <v>5</v>
      </c>
      <c r="H39" s="114">
        <v>5</v>
      </c>
      <c r="I39" s="114">
        <v>5</v>
      </c>
      <c r="J39" s="114">
        <v>5</v>
      </c>
      <c r="K39" s="114">
        <v>3</v>
      </c>
      <c r="L39" s="114">
        <v>3</v>
      </c>
      <c r="M39" s="114">
        <v>6</v>
      </c>
      <c r="N39" s="114">
        <v>9</v>
      </c>
      <c r="O39" s="83">
        <f t="shared" si="2"/>
        <v>6.166666666666667</v>
      </c>
      <c r="P39" s="91"/>
    </row>
    <row r="40" spans="1:28" ht="15" x14ac:dyDescent="0.25">
      <c r="A40" s="78" t="s">
        <v>22</v>
      </c>
      <c r="B40" s="79"/>
      <c r="C40" s="114">
        <v>1166</v>
      </c>
      <c r="D40" s="114">
        <v>1192</v>
      </c>
      <c r="E40" s="114">
        <v>1050</v>
      </c>
      <c r="F40" s="114">
        <v>510</v>
      </c>
      <c r="G40" s="114">
        <v>185</v>
      </c>
      <c r="H40" s="114">
        <v>162</v>
      </c>
      <c r="I40" s="114">
        <v>155</v>
      </c>
      <c r="J40" s="114">
        <v>127</v>
      </c>
      <c r="K40" s="114">
        <v>141</v>
      </c>
      <c r="L40" s="114">
        <v>255</v>
      </c>
      <c r="M40" s="114">
        <v>1067</v>
      </c>
      <c r="N40" s="114">
        <v>1185</v>
      </c>
      <c r="O40" s="83">
        <f t="shared" si="2"/>
        <v>599.58333333333337</v>
      </c>
      <c r="P40" s="91"/>
    </row>
    <row r="41" spans="1:28" ht="15" x14ac:dyDescent="0.25">
      <c r="A41" s="85" t="s">
        <v>24</v>
      </c>
      <c r="B41" s="79"/>
      <c r="C41" s="114">
        <v>0</v>
      </c>
      <c r="D41" s="114">
        <v>0</v>
      </c>
      <c r="E41" s="114">
        <v>0</v>
      </c>
      <c r="F41" s="114">
        <v>0</v>
      </c>
      <c r="G41" s="114">
        <v>0</v>
      </c>
      <c r="H41" s="114">
        <v>0</v>
      </c>
      <c r="I41" s="114">
        <v>0</v>
      </c>
      <c r="J41" s="114">
        <v>0</v>
      </c>
      <c r="K41" s="114">
        <v>0</v>
      </c>
      <c r="L41" s="114">
        <v>0</v>
      </c>
      <c r="M41" s="114">
        <v>0</v>
      </c>
      <c r="N41" s="114">
        <v>0</v>
      </c>
      <c r="O41" s="83">
        <f t="shared" si="2"/>
        <v>0</v>
      </c>
      <c r="P41" s="91"/>
    </row>
    <row r="42" spans="1:28" ht="15" x14ac:dyDescent="0.25">
      <c r="A42" s="85" t="s">
        <v>25</v>
      </c>
      <c r="B42" s="79"/>
      <c r="C42" s="114">
        <v>105</v>
      </c>
      <c r="D42" s="114">
        <v>112</v>
      </c>
      <c r="E42" s="114">
        <v>123</v>
      </c>
      <c r="F42" s="114">
        <v>122</v>
      </c>
      <c r="G42" s="114">
        <v>104</v>
      </c>
      <c r="H42" s="114">
        <v>95</v>
      </c>
      <c r="I42" s="114">
        <v>106</v>
      </c>
      <c r="J42" s="114">
        <v>98</v>
      </c>
      <c r="K42" s="114">
        <v>85</v>
      </c>
      <c r="L42" s="114">
        <v>82</v>
      </c>
      <c r="M42" s="114">
        <v>78</v>
      </c>
      <c r="N42" s="114">
        <v>75</v>
      </c>
      <c r="O42" s="83">
        <f t="shared" si="2"/>
        <v>98.75</v>
      </c>
      <c r="P42" s="91"/>
    </row>
    <row r="43" spans="1:28" ht="15.75" thickBot="1" x14ac:dyDescent="0.3">
      <c r="A43" s="85"/>
      <c r="B43" s="79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91"/>
    </row>
    <row r="44" spans="1:28" ht="15" x14ac:dyDescent="0.25">
      <c r="A44" s="109"/>
      <c r="B44" s="5"/>
      <c r="C44" s="110" t="s">
        <v>26</v>
      </c>
      <c r="D44" s="110"/>
      <c r="E44" s="110"/>
      <c r="F44" s="110"/>
      <c r="G44" s="110" t="s">
        <v>26</v>
      </c>
      <c r="H44" s="110"/>
      <c r="I44" s="110"/>
      <c r="J44" s="110"/>
      <c r="K44" s="110"/>
      <c r="L44" s="110"/>
      <c r="M44" s="110"/>
      <c r="N44" s="110"/>
      <c r="O44" s="111"/>
      <c r="P44" s="112"/>
    </row>
    <row r="45" spans="1:28" ht="15" x14ac:dyDescent="0.25">
      <c r="A45" s="7" t="s">
        <v>27</v>
      </c>
      <c r="B45" s="8"/>
      <c r="C45" s="20">
        <f t="shared" ref="C45:N45" si="3">SUM(C32:C44)</f>
        <v>3232</v>
      </c>
      <c r="D45" s="20">
        <f t="shared" si="3"/>
        <v>3293</v>
      </c>
      <c r="E45" s="20">
        <f t="shared" si="3"/>
        <v>3085</v>
      </c>
      <c r="F45" s="20">
        <f t="shared" si="3"/>
        <v>1759</v>
      </c>
      <c r="G45" s="20">
        <f t="shared" si="3"/>
        <v>984</v>
      </c>
      <c r="H45" s="20">
        <f t="shared" si="3"/>
        <v>955</v>
      </c>
      <c r="I45" s="20">
        <f t="shared" si="3"/>
        <v>969</v>
      </c>
      <c r="J45" s="20">
        <f t="shared" si="3"/>
        <v>917</v>
      </c>
      <c r="K45" s="20">
        <f t="shared" si="3"/>
        <v>836</v>
      </c>
      <c r="L45" s="20">
        <f t="shared" si="3"/>
        <v>981</v>
      </c>
      <c r="M45" s="20">
        <f t="shared" si="3"/>
        <v>2940</v>
      </c>
      <c r="N45" s="20">
        <f t="shared" si="3"/>
        <v>3244</v>
      </c>
      <c r="O45" s="83">
        <f>(C45+D45+E45+F45+G45+H45+I45+J45+K45+L45+M45+N45)/12</f>
        <v>1932.9166666666667</v>
      </c>
      <c r="P45" s="91"/>
      <c r="Q45" s="37"/>
    </row>
    <row r="46" spans="1:28" ht="15.75" thickBot="1" x14ac:dyDescent="0.3">
      <c r="A46" s="11"/>
      <c r="B46" s="12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94"/>
    </row>
    <row r="47" spans="1:28" ht="15" x14ac:dyDescent="0.25">
      <c r="A47" s="29" t="s">
        <v>31</v>
      </c>
      <c r="B47" s="5"/>
      <c r="C47" s="68">
        <f t="shared" ref="C47:O47" si="4">C45/C20</f>
        <v>0.54677719506005751</v>
      </c>
      <c r="D47" s="68">
        <f t="shared" si="4"/>
        <v>0.55785193969168223</v>
      </c>
      <c r="E47" s="68">
        <f t="shared" si="4"/>
        <v>0.55645743145743143</v>
      </c>
      <c r="F47" s="68">
        <f t="shared" si="4"/>
        <v>0.53579043557721595</v>
      </c>
      <c r="G47" s="68">
        <f t="shared" si="4"/>
        <v>0.48979591836734693</v>
      </c>
      <c r="H47" s="68">
        <f t="shared" si="4"/>
        <v>0.51069518716577544</v>
      </c>
      <c r="I47" s="68">
        <f t="shared" si="4"/>
        <v>0.52209051724137934</v>
      </c>
      <c r="J47" s="68">
        <f t="shared" si="4"/>
        <v>0.5163288288288288</v>
      </c>
      <c r="K47" s="68">
        <f t="shared" si="4"/>
        <v>0.4779874213836478</v>
      </c>
      <c r="L47" s="68">
        <f t="shared" si="4"/>
        <v>0.48564356435643563</v>
      </c>
      <c r="M47" s="68">
        <f t="shared" si="4"/>
        <v>0.53895508707607698</v>
      </c>
      <c r="N47" s="68">
        <f t="shared" si="4"/>
        <v>0.5434746188641314</v>
      </c>
      <c r="O47" s="68">
        <f t="shared" si="4"/>
        <v>0.53512515861114318</v>
      </c>
      <c r="P47" s="96"/>
    </row>
    <row r="48" spans="1:28" ht="13.5" thickBot="1" x14ac:dyDescent="0.25">
      <c r="A48" s="17" t="s">
        <v>32</v>
      </c>
      <c r="B48" s="12"/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0"/>
    </row>
    <row r="49" spans="1:16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72"/>
    </row>
    <row r="50" spans="1:16" x14ac:dyDescent="0.2">
      <c r="A50" s="27"/>
      <c r="B50" s="2"/>
      <c r="C50" s="2"/>
      <c r="D50" s="2"/>
      <c r="E50" s="32"/>
      <c r="F50" s="33"/>
      <c r="G50" s="34"/>
      <c r="H50" s="34"/>
      <c r="I50" s="34"/>
      <c r="J50" s="2"/>
      <c r="K50" s="2"/>
      <c r="L50" s="2"/>
      <c r="M50" s="2"/>
      <c r="N50" s="2"/>
      <c r="O50" s="2"/>
      <c r="P50" s="72"/>
    </row>
    <row r="51" spans="1:16" x14ac:dyDescent="0.2">
      <c r="A51" s="1"/>
      <c r="B51" s="2"/>
      <c r="C51" s="2"/>
      <c r="D51" s="2"/>
      <c r="E51" s="32"/>
      <c r="F51" s="33"/>
      <c r="G51" s="34"/>
      <c r="H51" s="34"/>
      <c r="I51" s="34"/>
      <c r="J51" s="2"/>
      <c r="K51" s="2"/>
      <c r="L51" s="2"/>
      <c r="M51" s="2"/>
      <c r="N51" s="2"/>
      <c r="O51" s="2"/>
      <c r="P51" s="72"/>
    </row>
    <row r="52" spans="1:16" x14ac:dyDescent="0.2">
      <c r="A52" s="1"/>
      <c r="B52" s="2"/>
      <c r="C52" s="2"/>
      <c r="D52" s="2"/>
      <c r="E52" s="38"/>
      <c r="F52" s="2"/>
      <c r="G52" s="2"/>
      <c r="H52" s="2"/>
      <c r="I52" s="2"/>
      <c r="J52" s="2"/>
      <c r="K52" s="2"/>
      <c r="L52" s="2"/>
      <c r="M52" s="2"/>
      <c r="N52" s="2"/>
      <c r="O52" s="2"/>
      <c r="P52" s="72"/>
    </row>
    <row r="53" spans="1:16" x14ac:dyDescent="0.2">
      <c r="A53" s="70" t="s">
        <v>37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72"/>
    </row>
    <row r="54" spans="1:16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72"/>
    </row>
    <row r="55" spans="1:16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72"/>
    </row>
    <row r="56" spans="1:16" x14ac:dyDescent="0.2">
      <c r="A56" s="45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72"/>
    </row>
    <row r="57" spans="1:16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72"/>
    </row>
    <row r="58" spans="1:16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72"/>
    </row>
    <row r="59" spans="1:16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72"/>
    </row>
    <row r="60" spans="1:16" x14ac:dyDescent="0.2">
      <c r="A60" s="72"/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</row>
    <row r="61" spans="1:16" x14ac:dyDescent="0.2">
      <c r="A61" s="72"/>
      <c r="B61" s="72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</row>
    <row r="62" spans="1:16" x14ac:dyDescent="0.2">
      <c r="A62" s="72"/>
      <c r="B62" s="72"/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</row>
  </sheetData>
  <printOptions horizontalCentered="1"/>
  <pageMargins left="0.5" right="0" top="0.98425196850393704" bottom="0.98425196850393704" header="0.98425196850393704" footer="0.98425196850393704"/>
  <pageSetup paperSize="9" scale="81" orientation="portrait" horizontalDpi="4294967292" verticalDpi="18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2"/>
  <sheetViews>
    <sheetView showGridLines="0" zoomScale="80" workbookViewId="0">
      <selection activeCell="U31" sqref="U31"/>
    </sheetView>
  </sheetViews>
  <sheetFormatPr defaultRowHeight="12.75" x14ac:dyDescent="0.2"/>
  <cols>
    <col min="1" max="1" width="26.42578125" customWidth="1"/>
    <col min="2" max="2" width="1.7109375" customWidth="1"/>
    <col min="3" max="4" width="6.7109375" customWidth="1"/>
    <col min="5" max="5" width="7.85546875" customWidth="1"/>
    <col min="6" max="9" width="6.7109375" customWidth="1"/>
    <col min="10" max="10" width="7.140625" customWidth="1"/>
    <col min="11" max="14" width="6.7109375" customWidth="1"/>
    <col min="15" max="15" width="9.7109375" customWidth="1"/>
    <col min="16" max="16" width="1.7109375" customWidth="1"/>
  </cols>
  <sheetData>
    <row r="1" spans="1:28" x14ac:dyDescent="0.2">
      <c r="A1" s="69" t="s">
        <v>51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1"/>
      <c r="Q1" s="46"/>
    </row>
    <row r="2" spans="1:28" x14ac:dyDescent="0.2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46"/>
    </row>
    <row r="3" spans="1:28" ht="13.5" thickBot="1" x14ac:dyDescent="0.25">
      <c r="A3" s="72" t="s">
        <v>35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28" x14ac:dyDescent="0.2">
      <c r="A4" s="73" t="s">
        <v>0</v>
      </c>
      <c r="B4" s="74"/>
      <c r="C4" s="75" t="s">
        <v>1</v>
      </c>
      <c r="D4" s="76" t="s">
        <v>2</v>
      </c>
      <c r="E4" s="75" t="s">
        <v>3</v>
      </c>
      <c r="F4" s="76" t="s">
        <v>4</v>
      </c>
      <c r="G4" s="76" t="s">
        <v>5</v>
      </c>
      <c r="H4" s="75" t="s">
        <v>6</v>
      </c>
      <c r="I4" s="75" t="s">
        <v>7</v>
      </c>
      <c r="J4" s="75" t="s">
        <v>8</v>
      </c>
      <c r="K4" s="75" t="s">
        <v>9</v>
      </c>
      <c r="L4" s="76" t="s">
        <v>10</v>
      </c>
      <c r="M4" s="75" t="s">
        <v>11</v>
      </c>
      <c r="N4" s="75" t="s">
        <v>12</v>
      </c>
      <c r="O4" s="76" t="s">
        <v>13</v>
      </c>
      <c r="P4" s="77"/>
    </row>
    <row r="5" spans="1:28" x14ac:dyDescent="0.2">
      <c r="A5" s="78" t="s">
        <v>14</v>
      </c>
      <c r="B5" s="79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1" t="s">
        <v>33</v>
      </c>
      <c r="P5" s="82"/>
    </row>
    <row r="6" spans="1:28" ht="13.5" thickBot="1" x14ac:dyDescent="0.25">
      <c r="A6" s="98"/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102" t="s">
        <v>46</v>
      </c>
      <c r="P6" s="103"/>
    </row>
    <row r="7" spans="1:28" ht="15" x14ac:dyDescent="0.25">
      <c r="A7" s="86" t="s">
        <v>15</v>
      </c>
      <c r="B7" s="79"/>
      <c r="C7" s="104">
        <v>39</v>
      </c>
      <c r="D7" s="104">
        <v>40</v>
      </c>
      <c r="E7" s="104">
        <v>35</v>
      </c>
      <c r="F7" s="104">
        <v>28</v>
      </c>
      <c r="G7" s="104">
        <v>23</v>
      </c>
      <c r="H7">
        <v>25</v>
      </c>
      <c r="I7" s="104">
        <v>23</v>
      </c>
      <c r="J7" s="105">
        <v>23</v>
      </c>
      <c r="K7" s="104">
        <v>26</v>
      </c>
      <c r="L7" s="104">
        <v>22</v>
      </c>
      <c r="M7" s="104">
        <v>35</v>
      </c>
      <c r="N7" s="104">
        <v>37</v>
      </c>
      <c r="O7" s="83">
        <f>(C7+D7+E7+F7+G7+H7+I7+J7+K7+L7+M7+N7)/12</f>
        <v>29.666666666666668</v>
      </c>
      <c r="P7" s="84"/>
    </row>
    <row r="8" spans="1:28" ht="15" x14ac:dyDescent="0.25">
      <c r="A8" s="78" t="s">
        <v>16</v>
      </c>
      <c r="B8" s="79"/>
      <c r="C8" s="104">
        <v>71</v>
      </c>
      <c r="D8" s="104">
        <v>72</v>
      </c>
      <c r="E8" s="104">
        <v>68</v>
      </c>
      <c r="F8" s="104">
        <v>74</v>
      </c>
      <c r="G8" s="104">
        <v>93</v>
      </c>
      <c r="H8">
        <v>167</v>
      </c>
      <c r="I8" s="104">
        <v>203</v>
      </c>
      <c r="J8" s="105">
        <v>197</v>
      </c>
      <c r="K8" s="104">
        <v>158</v>
      </c>
      <c r="L8" s="104">
        <v>95</v>
      </c>
      <c r="M8" s="104">
        <v>96</v>
      </c>
      <c r="N8" s="104">
        <v>91</v>
      </c>
      <c r="O8" s="83">
        <f t="shared" ref="O8:O17" si="0">(C8+D8+E8+F8+G8+H8+I8+J8+K8+L8+M8+N8)/12</f>
        <v>115.41666666666667</v>
      </c>
      <c r="P8" s="84"/>
    </row>
    <row r="9" spans="1:28" ht="15" x14ac:dyDescent="0.25">
      <c r="A9" s="78" t="s">
        <v>17</v>
      </c>
      <c r="B9" s="79"/>
      <c r="C9" s="104">
        <v>158</v>
      </c>
      <c r="D9" s="104">
        <v>161</v>
      </c>
      <c r="E9" s="104">
        <v>155</v>
      </c>
      <c r="F9" s="104">
        <v>127</v>
      </c>
      <c r="G9" s="104">
        <v>100</v>
      </c>
      <c r="H9">
        <v>102</v>
      </c>
      <c r="I9" s="104">
        <v>109</v>
      </c>
      <c r="J9" s="105">
        <v>110</v>
      </c>
      <c r="K9" s="104">
        <v>104</v>
      </c>
      <c r="L9" s="104">
        <v>104</v>
      </c>
      <c r="M9" s="104">
        <v>182</v>
      </c>
      <c r="N9" s="104">
        <v>184</v>
      </c>
      <c r="O9" s="83">
        <f t="shared" si="0"/>
        <v>133</v>
      </c>
      <c r="P9" s="84"/>
    </row>
    <row r="10" spans="1:28" ht="15" x14ac:dyDescent="0.25">
      <c r="A10" s="78" t="s">
        <v>18</v>
      </c>
      <c r="B10" s="79"/>
      <c r="C10" s="104">
        <v>672</v>
      </c>
      <c r="D10" s="104">
        <v>675</v>
      </c>
      <c r="E10" s="104">
        <v>630</v>
      </c>
      <c r="F10" s="104">
        <v>479</v>
      </c>
      <c r="G10" s="104">
        <v>340</v>
      </c>
      <c r="H10">
        <v>321</v>
      </c>
      <c r="I10" s="104">
        <v>328</v>
      </c>
      <c r="J10" s="105">
        <v>375</v>
      </c>
      <c r="K10" s="104">
        <v>373</v>
      </c>
      <c r="L10" s="104">
        <v>380</v>
      </c>
      <c r="M10" s="104">
        <v>676</v>
      </c>
      <c r="N10" s="104">
        <v>720</v>
      </c>
      <c r="O10" s="83">
        <f t="shared" si="0"/>
        <v>497.41666666666669</v>
      </c>
      <c r="P10" s="84"/>
    </row>
    <row r="11" spans="1:28" ht="15" x14ac:dyDescent="0.25">
      <c r="A11" s="85" t="s">
        <v>19</v>
      </c>
      <c r="B11" s="79"/>
      <c r="C11" s="104">
        <v>1775</v>
      </c>
      <c r="D11" s="104">
        <v>1805</v>
      </c>
      <c r="E11" s="104">
        <v>1638</v>
      </c>
      <c r="F11" s="104">
        <v>1005</v>
      </c>
      <c r="G11" s="104">
        <v>414</v>
      </c>
      <c r="H11">
        <v>379</v>
      </c>
      <c r="I11" s="104">
        <v>366</v>
      </c>
      <c r="J11" s="105">
        <v>353</v>
      </c>
      <c r="K11" s="104">
        <v>326</v>
      </c>
      <c r="L11" s="104">
        <v>403</v>
      </c>
      <c r="M11" s="104">
        <v>1712</v>
      </c>
      <c r="N11" s="104">
        <v>2057</v>
      </c>
      <c r="O11" s="83">
        <f t="shared" si="0"/>
        <v>1019.4166666666666</v>
      </c>
      <c r="P11" s="84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</row>
    <row r="12" spans="1:28" ht="15" x14ac:dyDescent="0.25">
      <c r="A12" s="86" t="s">
        <v>20</v>
      </c>
      <c r="B12" s="79"/>
      <c r="C12" s="104">
        <v>41</v>
      </c>
      <c r="D12" s="104">
        <v>32</v>
      </c>
      <c r="E12" s="104">
        <v>29</v>
      </c>
      <c r="F12" s="104">
        <v>20</v>
      </c>
      <c r="G12" s="104">
        <v>12</v>
      </c>
      <c r="H12">
        <v>9</v>
      </c>
      <c r="I12" s="104">
        <v>9</v>
      </c>
      <c r="J12" s="105">
        <v>11</v>
      </c>
      <c r="K12" s="104">
        <v>10</v>
      </c>
      <c r="L12" s="104">
        <v>11</v>
      </c>
      <c r="M12" s="44">
        <v>33</v>
      </c>
      <c r="N12" s="104">
        <v>38</v>
      </c>
      <c r="O12" s="83">
        <f t="shared" si="0"/>
        <v>21.25</v>
      </c>
      <c r="P12" s="84"/>
    </row>
    <row r="13" spans="1:28" ht="15" x14ac:dyDescent="0.25">
      <c r="A13" s="78" t="s">
        <v>21</v>
      </c>
      <c r="B13" s="79"/>
      <c r="C13" s="104">
        <v>419</v>
      </c>
      <c r="D13" s="104">
        <v>418</v>
      </c>
      <c r="E13" s="104">
        <v>410</v>
      </c>
      <c r="F13" s="104">
        <v>420</v>
      </c>
      <c r="G13" s="104">
        <v>407</v>
      </c>
      <c r="H13">
        <v>416</v>
      </c>
      <c r="I13" s="104">
        <v>420</v>
      </c>
      <c r="J13" s="105">
        <v>401</v>
      </c>
      <c r="K13" s="104">
        <v>417</v>
      </c>
      <c r="L13" s="104">
        <v>412</v>
      </c>
      <c r="M13" s="104">
        <v>430</v>
      </c>
      <c r="N13" s="104">
        <v>421</v>
      </c>
      <c r="O13" s="83">
        <f t="shared" si="0"/>
        <v>415.91666666666669</v>
      </c>
      <c r="P13" s="84"/>
    </row>
    <row r="14" spans="1:28" ht="15" x14ac:dyDescent="0.25">
      <c r="A14" s="78" t="s">
        <v>23</v>
      </c>
      <c r="B14" s="79"/>
      <c r="C14" s="104">
        <v>147</v>
      </c>
      <c r="D14" s="104">
        <v>140</v>
      </c>
      <c r="E14" s="104">
        <v>141</v>
      </c>
      <c r="F14" s="104">
        <v>114</v>
      </c>
      <c r="G14" s="104">
        <v>78</v>
      </c>
      <c r="H14">
        <v>83</v>
      </c>
      <c r="I14" s="104">
        <v>87</v>
      </c>
      <c r="J14" s="105">
        <v>89</v>
      </c>
      <c r="K14" s="104">
        <v>85</v>
      </c>
      <c r="L14" s="104">
        <v>90</v>
      </c>
      <c r="M14" s="104">
        <v>159</v>
      </c>
      <c r="N14" s="104">
        <v>180</v>
      </c>
      <c r="O14" s="83">
        <f t="shared" si="0"/>
        <v>116.08333333333333</v>
      </c>
      <c r="P14" s="84"/>
    </row>
    <row r="15" spans="1:28" ht="15" x14ac:dyDescent="0.25">
      <c r="A15" s="78" t="s">
        <v>22</v>
      </c>
      <c r="B15" s="79"/>
      <c r="C15" s="104">
        <v>1676</v>
      </c>
      <c r="D15" s="104">
        <v>1680</v>
      </c>
      <c r="E15" s="104">
        <v>1528</v>
      </c>
      <c r="F15" s="104">
        <v>1073</v>
      </c>
      <c r="G15" s="104">
        <v>561</v>
      </c>
      <c r="H15">
        <v>486</v>
      </c>
      <c r="I15" s="104">
        <v>458</v>
      </c>
      <c r="J15" s="105">
        <v>432</v>
      </c>
      <c r="K15" s="104">
        <v>426</v>
      </c>
      <c r="L15" s="104">
        <v>485</v>
      </c>
      <c r="M15" s="104">
        <v>1440</v>
      </c>
      <c r="N15" s="104">
        <v>1683</v>
      </c>
      <c r="O15" s="83">
        <f t="shared" si="0"/>
        <v>994</v>
      </c>
      <c r="P15" s="84"/>
    </row>
    <row r="16" spans="1:28" ht="15" x14ac:dyDescent="0.25">
      <c r="A16" s="78" t="s">
        <v>24</v>
      </c>
      <c r="B16" s="79"/>
      <c r="C16" s="104">
        <v>0</v>
      </c>
      <c r="D16" s="104">
        <v>0</v>
      </c>
      <c r="E16" s="104">
        <v>0</v>
      </c>
      <c r="F16" s="104">
        <v>0</v>
      </c>
      <c r="G16" s="104">
        <v>0</v>
      </c>
      <c r="H16">
        <v>0</v>
      </c>
      <c r="I16" s="104">
        <v>0</v>
      </c>
      <c r="J16" s="105">
        <v>0</v>
      </c>
      <c r="K16" s="104">
        <v>0</v>
      </c>
      <c r="L16" s="104">
        <v>0</v>
      </c>
      <c r="M16" s="104">
        <v>0</v>
      </c>
      <c r="N16" s="104">
        <v>0</v>
      </c>
      <c r="O16" s="83">
        <f t="shared" si="0"/>
        <v>0</v>
      </c>
      <c r="P16" s="84"/>
    </row>
    <row r="17" spans="1:16" ht="15" x14ac:dyDescent="0.25">
      <c r="A17" s="85" t="s">
        <v>25</v>
      </c>
      <c r="B17" s="79"/>
      <c r="C17" s="104">
        <v>185</v>
      </c>
      <c r="D17" s="104">
        <v>195</v>
      </c>
      <c r="E17" s="104">
        <v>179</v>
      </c>
      <c r="F17" s="104">
        <v>188</v>
      </c>
      <c r="G17" s="104">
        <v>164</v>
      </c>
      <c r="H17">
        <v>180</v>
      </c>
      <c r="I17" s="104">
        <v>175</v>
      </c>
      <c r="J17" s="105">
        <v>165</v>
      </c>
      <c r="K17" s="104">
        <v>162</v>
      </c>
      <c r="L17" s="104">
        <v>161</v>
      </c>
      <c r="M17" s="104">
        <v>169</v>
      </c>
      <c r="N17" s="104">
        <v>167</v>
      </c>
      <c r="O17" s="83">
        <f t="shared" si="0"/>
        <v>174.16666666666666</v>
      </c>
      <c r="P17" s="84"/>
    </row>
    <row r="18" spans="1:16" ht="15.75" thickBot="1" x14ac:dyDescent="0.3">
      <c r="A18" s="87"/>
      <c r="B18" s="88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90"/>
    </row>
    <row r="19" spans="1:16" ht="15" x14ac:dyDescent="0.25">
      <c r="A19" s="7"/>
      <c r="B19" s="8"/>
      <c r="C19" s="20"/>
      <c r="D19" s="20"/>
      <c r="E19" s="20"/>
      <c r="F19" s="20"/>
      <c r="G19" s="20" t="s">
        <v>26</v>
      </c>
      <c r="H19" s="20"/>
      <c r="I19" s="20"/>
      <c r="J19" s="20"/>
      <c r="K19" s="20"/>
      <c r="L19" s="20"/>
      <c r="M19" s="20"/>
      <c r="N19" s="20"/>
      <c r="O19" s="20"/>
      <c r="P19" s="91"/>
    </row>
    <row r="20" spans="1:16" ht="15" x14ac:dyDescent="0.25">
      <c r="A20" s="7" t="s">
        <v>27</v>
      </c>
      <c r="B20" s="8"/>
      <c r="C20" s="20">
        <f t="shared" ref="C20:M20" si="1">SUM(C7:C19)</f>
        <v>5183</v>
      </c>
      <c r="D20" s="20">
        <f t="shared" si="1"/>
        <v>5218</v>
      </c>
      <c r="E20" s="20">
        <f t="shared" si="1"/>
        <v>4813</v>
      </c>
      <c r="F20" s="20">
        <f t="shared" si="1"/>
        <v>3528</v>
      </c>
      <c r="G20" s="20">
        <f t="shared" si="1"/>
        <v>2192</v>
      </c>
      <c r="H20" s="20">
        <f t="shared" si="1"/>
        <v>2168</v>
      </c>
      <c r="I20" s="20">
        <f t="shared" si="1"/>
        <v>2178</v>
      </c>
      <c r="J20" s="20">
        <f t="shared" si="1"/>
        <v>2156</v>
      </c>
      <c r="K20" s="20">
        <f t="shared" si="1"/>
        <v>2087</v>
      </c>
      <c r="L20" s="20">
        <f t="shared" si="1"/>
        <v>2163</v>
      </c>
      <c r="M20" s="20">
        <f t="shared" si="1"/>
        <v>4932</v>
      </c>
      <c r="N20" s="20">
        <f>SUM(N7:N19)</f>
        <v>5578</v>
      </c>
      <c r="O20" s="83">
        <f>(C20+D20+E20+F20+G20+H20+I20+J20+K20+L20+M20+N20)/12</f>
        <v>3516.3333333333335</v>
      </c>
      <c r="P20" s="91"/>
    </row>
    <row r="21" spans="1:16" ht="15.75" thickBot="1" x14ac:dyDescent="0.3">
      <c r="A21" s="92"/>
      <c r="B21" s="93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94"/>
    </row>
    <row r="22" spans="1:16" x14ac:dyDescent="0.2">
      <c r="A22" s="72"/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</row>
    <row r="23" spans="1:16" x14ac:dyDescent="0.2">
      <c r="A23" s="95"/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72"/>
    </row>
    <row r="24" spans="1:16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72"/>
    </row>
    <row r="25" spans="1:16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72"/>
    </row>
    <row r="26" spans="1:16" x14ac:dyDescent="0.2">
      <c r="A26" s="69" t="s">
        <v>50</v>
      </c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2"/>
    </row>
    <row r="27" spans="1:16" x14ac:dyDescent="0.2">
      <c r="A27" s="70"/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2"/>
    </row>
    <row r="28" spans="1:16" ht="13.5" thickBot="1" x14ac:dyDescent="0.25">
      <c r="A28" s="70"/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2"/>
    </row>
    <row r="29" spans="1:16" x14ac:dyDescent="0.2">
      <c r="A29" s="73" t="s">
        <v>30</v>
      </c>
      <c r="B29" s="74"/>
      <c r="C29" s="75" t="s">
        <v>1</v>
      </c>
      <c r="D29" s="75" t="s">
        <v>2</v>
      </c>
      <c r="E29" s="75" t="s">
        <v>3</v>
      </c>
      <c r="F29" s="75" t="s">
        <v>4</v>
      </c>
      <c r="G29" s="75" t="s">
        <v>5</v>
      </c>
      <c r="H29" s="75" t="s">
        <v>6</v>
      </c>
      <c r="I29" s="75" t="s">
        <v>7</v>
      </c>
      <c r="J29" s="75" t="s">
        <v>8</v>
      </c>
      <c r="K29" s="75" t="s">
        <v>9</v>
      </c>
      <c r="L29" s="75" t="s">
        <v>10</v>
      </c>
      <c r="M29" s="75" t="s">
        <v>11</v>
      </c>
      <c r="N29" s="75" t="s">
        <v>12</v>
      </c>
      <c r="O29" s="76" t="s">
        <v>13</v>
      </c>
      <c r="P29" s="96"/>
    </row>
    <row r="30" spans="1:16" x14ac:dyDescent="0.2">
      <c r="A30" s="78"/>
      <c r="B30" s="79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1" t="s">
        <v>33</v>
      </c>
      <c r="P30" s="97"/>
    </row>
    <row r="31" spans="1:16" ht="13.5" thickBot="1" x14ac:dyDescent="0.25">
      <c r="A31" s="98"/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99" t="s">
        <v>46</v>
      </c>
      <c r="P31" s="100"/>
    </row>
    <row r="32" spans="1:16" ht="15" x14ac:dyDescent="0.25">
      <c r="A32" s="86" t="s">
        <v>15</v>
      </c>
      <c r="B32" s="79"/>
      <c r="C32" s="104">
        <v>11</v>
      </c>
      <c r="D32" s="104">
        <v>11</v>
      </c>
      <c r="E32" s="44">
        <v>10</v>
      </c>
      <c r="F32" s="104">
        <v>6</v>
      </c>
      <c r="G32" s="104">
        <v>4</v>
      </c>
      <c r="H32" s="104">
        <v>5</v>
      </c>
      <c r="I32" s="104">
        <v>5</v>
      </c>
      <c r="J32" s="106">
        <v>5</v>
      </c>
      <c r="K32" s="104">
        <v>8</v>
      </c>
      <c r="L32" s="104">
        <v>7</v>
      </c>
      <c r="M32" s="104">
        <v>11</v>
      </c>
      <c r="N32" s="104">
        <v>12</v>
      </c>
      <c r="O32" s="83">
        <f>(C32+D32+E32+F32+G32+H32+I32+J32+K32+L32+M32+N32)/12</f>
        <v>7.916666666666667</v>
      </c>
      <c r="P32" s="91"/>
    </row>
    <row r="33" spans="1:28" ht="15" x14ac:dyDescent="0.25">
      <c r="A33" s="78" t="s">
        <v>16</v>
      </c>
      <c r="B33" s="79"/>
      <c r="C33" s="104">
        <v>52</v>
      </c>
      <c r="D33" s="104">
        <v>49</v>
      </c>
      <c r="E33" s="44">
        <v>49</v>
      </c>
      <c r="F33" s="104">
        <v>53</v>
      </c>
      <c r="G33" s="104">
        <v>64</v>
      </c>
      <c r="H33" s="104">
        <v>131</v>
      </c>
      <c r="I33" s="104">
        <v>158</v>
      </c>
      <c r="J33" s="106">
        <v>152</v>
      </c>
      <c r="K33" s="104">
        <v>118</v>
      </c>
      <c r="L33" s="104">
        <v>66</v>
      </c>
      <c r="M33" s="104">
        <v>68</v>
      </c>
      <c r="N33" s="104">
        <v>66</v>
      </c>
      <c r="O33" s="83">
        <f t="shared" ref="O33:O42" si="2">(C33+D33+E33+F33+G33+H33+I33+J33+K33+L33+M33+N33)/12</f>
        <v>85.5</v>
      </c>
      <c r="P33" s="91"/>
    </row>
    <row r="34" spans="1:28" ht="15" x14ac:dyDescent="0.25">
      <c r="A34" s="78" t="s">
        <v>17</v>
      </c>
      <c r="B34" s="79"/>
      <c r="C34" s="104">
        <v>50</v>
      </c>
      <c r="D34" s="104">
        <v>53</v>
      </c>
      <c r="E34" s="44">
        <v>53</v>
      </c>
      <c r="F34" s="104">
        <v>49</v>
      </c>
      <c r="G34" s="104">
        <v>41</v>
      </c>
      <c r="H34" s="104">
        <v>48</v>
      </c>
      <c r="I34" s="104">
        <v>55</v>
      </c>
      <c r="J34" s="106">
        <v>53</v>
      </c>
      <c r="K34" s="104">
        <v>41</v>
      </c>
      <c r="L34" s="104">
        <v>43</v>
      </c>
      <c r="M34" s="104">
        <v>64</v>
      </c>
      <c r="N34" s="104">
        <v>66</v>
      </c>
      <c r="O34" s="83">
        <f t="shared" si="2"/>
        <v>51.333333333333336</v>
      </c>
      <c r="P34" s="91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</row>
    <row r="35" spans="1:28" ht="15" x14ac:dyDescent="0.25">
      <c r="A35" s="78" t="s">
        <v>18</v>
      </c>
      <c r="B35" s="79"/>
      <c r="C35" s="104">
        <v>544</v>
      </c>
      <c r="D35" s="104">
        <v>542</v>
      </c>
      <c r="E35" s="44">
        <v>515</v>
      </c>
      <c r="F35" s="104">
        <v>397</v>
      </c>
      <c r="G35" s="104">
        <v>275</v>
      </c>
      <c r="H35" s="104">
        <v>261</v>
      </c>
      <c r="I35" s="104">
        <v>269</v>
      </c>
      <c r="J35" s="106">
        <v>294</v>
      </c>
      <c r="K35" s="104">
        <v>293</v>
      </c>
      <c r="L35" s="104">
        <v>304</v>
      </c>
      <c r="M35" s="104">
        <v>540</v>
      </c>
      <c r="N35" s="104">
        <v>570</v>
      </c>
      <c r="O35" s="83">
        <f t="shared" si="2"/>
        <v>400.33333333333331</v>
      </c>
      <c r="P35" s="91"/>
    </row>
    <row r="36" spans="1:28" ht="15" x14ac:dyDescent="0.25">
      <c r="A36" s="85" t="s">
        <v>19</v>
      </c>
      <c r="B36" s="79"/>
      <c r="C36" s="104">
        <v>1009</v>
      </c>
      <c r="D36" s="104">
        <v>1047</v>
      </c>
      <c r="E36" s="44">
        <v>949</v>
      </c>
      <c r="F36" s="104">
        <v>601</v>
      </c>
      <c r="G36" s="104">
        <v>279</v>
      </c>
      <c r="H36" s="104">
        <v>269</v>
      </c>
      <c r="I36" s="104">
        <v>258</v>
      </c>
      <c r="J36" s="106">
        <v>255</v>
      </c>
      <c r="K36" s="104">
        <v>217</v>
      </c>
      <c r="L36" s="104">
        <v>242</v>
      </c>
      <c r="M36" s="104">
        <v>908</v>
      </c>
      <c r="N36" s="104">
        <v>1084</v>
      </c>
      <c r="O36" s="83">
        <f t="shared" si="2"/>
        <v>593.16666666666663</v>
      </c>
      <c r="P36" s="91"/>
    </row>
    <row r="37" spans="1:28" ht="15" x14ac:dyDescent="0.25">
      <c r="A37" s="86" t="s">
        <v>20</v>
      </c>
      <c r="B37" s="79"/>
      <c r="C37" s="104">
        <v>2</v>
      </c>
      <c r="D37" s="104">
        <v>2</v>
      </c>
      <c r="E37" s="44">
        <v>2</v>
      </c>
      <c r="F37" s="104">
        <v>2</v>
      </c>
      <c r="G37" s="104">
        <v>1</v>
      </c>
      <c r="H37" s="104">
        <v>1</v>
      </c>
      <c r="I37" s="104">
        <v>1</v>
      </c>
      <c r="J37" s="106">
        <v>1</v>
      </c>
      <c r="K37" s="104">
        <v>1</v>
      </c>
      <c r="L37" s="104">
        <v>1</v>
      </c>
      <c r="M37" s="104">
        <v>1</v>
      </c>
      <c r="N37" s="104">
        <v>2</v>
      </c>
      <c r="O37" s="83">
        <f t="shared" si="2"/>
        <v>1.4166666666666667</v>
      </c>
      <c r="P37" s="91"/>
    </row>
    <row r="38" spans="1:28" ht="15" x14ac:dyDescent="0.25">
      <c r="A38" s="78" t="s">
        <v>21</v>
      </c>
      <c r="B38" s="79"/>
      <c r="C38" s="104">
        <v>15</v>
      </c>
      <c r="D38" s="104">
        <v>15</v>
      </c>
      <c r="E38" s="44">
        <v>15</v>
      </c>
      <c r="F38" s="104">
        <v>10</v>
      </c>
      <c r="G38" s="104">
        <v>9</v>
      </c>
      <c r="H38" s="104">
        <v>12</v>
      </c>
      <c r="I38" s="104">
        <v>10</v>
      </c>
      <c r="J38" s="106">
        <v>11</v>
      </c>
      <c r="K38" s="104">
        <v>12</v>
      </c>
      <c r="L38" s="104">
        <v>10</v>
      </c>
      <c r="M38" s="104">
        <v>10</v>
      </c>
      <c r="N38" s="104">
        <v>12</v>
      </c>
      <c r="O38" s="83">
        <f t="shared" si="2"/>
        <v>11.75</v>
      </c>
      <c r="P38" s="91"/>
    </row>
    <row r="39" spans="1:28" ht="15" x14ac:dyDescent="0.25">
      <c r="A39" s="78" t="s">
        <v>23</v>
      </c>
      <c r="B39" s="79"/>
      <c r="C39" s="104">
        <v>4</v>
      </c>
      <c r="D39" s="104">
        <v>4</v>
      </c>
      <c r="E39" s="44">
        <v>4</v>
      </c>
      <c r="F39" s="104">
        <v>2</v>
      </c>
      <c r="G39" s="104">
        <v>2</v>
      </c>
      <c r="H39" s="104">
        <v>6</v>
      </c>
      <c r="I39" s="104">
        <v>6</v>
      </c>
      <c r="J39" s="106">
        <v>6</v>
      </c>
      <c r="K39" s="104">
        <v>4</v>
      </c>
      <c r="L39" s="104">
        <v>4</v>
      </c>
      <c r="M39" s="104">
        <v>6</v>
      </c>
      <c r="N39" s="104">
        <v>8</v>
      </c>
      <c r="O39" s="83">
        <f t="shared" si="2"/>
        <v>4.666666666666667</v>
      </c>
      <c r="P39" s="91"/>
    </row>
    <row r="40" spans="1:28" ht="15" x14ac:dyDescent="0.25">
      <c r="A40" s="78" t="s">
        <v>22</v>
      </c>
      <c r="B40" s="79"/>
      <c r="C40" s="104">
        <v>1113</v>
      </c>
      <c r="D40" s="104">
        <v>1111</v>
      </c>
      <c r="E40" s="44">
        <v>1002</v>
      </c>
      <c r="F40" s="104">
        <v>579</v>
      </c>
      <c r="G40" s="104">
        <v>209</v>
      </c>
      <c r="H40" s="104">
        <v>163</v>
      </c>
      <c r="I40" s="104">
        <v>153</v>
      </c>
      <c r="J40" s="106">
        <v>146</v>
      </c>
      <c r="K40" s="104">
        <v>138</v>
      </c>
      <c r="L40" s="104">
        <v>184</v>
      </c>
      <c r="M40" s="104">
        <v>919</v>
      </c>
      <c r="N40" s="104">
        <v>1095</v>
      </c>
      <c r="O40" s="83">
        <f t="shared" si="2"/>
        <v>567.66666666666663</v>
      </c>
      <c r="P40" s="91"/>
    </row>
    <row r="41" spans="1:28" ht="15" x14ac:dyDescent="0.25">
      <c r="A41" s="85" t="s">
        <v>24</v>
      </c>
      <c r="B41" s="79"/>
      <c r="C41" s="104">
        <v>0</v>
      </c>
      <c r="D41" s="104">
        <v>0</v>
      </c>
      <c r="E41" s="44">
        <v>0</v>
      </c>
      <c r="F41" s="104">
        <v>0</v>
      </c>
      <c r="G41" s="104">
        <v>0</v>
      </c>
      <c r="H41" s="104">
        <v>0</v>
      </c>
      <c r="I41" s="104">
        <v>0</v>
      </c>
      <c r="J41" s="106">
        <v>0</v>
      </c>
      <c r="K41" s="104">
        <v>0</v>
      </c>
      <c r="L41" s="104">
        <v>0</v>
      </c>
      <c r="M41" s="104">
        <v>0</v>
      </c>
      <c r="N41" s="104">
        <v>0</v>
      </c>
      <c r="O41" s="83">
        <f t="shared" si="2"/>
        <v>0</v>
      </c>
      <c r="P41" s="91"/>
    </row>
    <row r="42" spans="1:28" ht="15" x14ac:dyDescent="0.25">
      <c r="A42" s="85" t="s">
        <v>25</v>
      </c>
      <c r="B42" s="79"/>
      <c r="C42" s="104">
        <v>103</v>
      </c>
      <c r="D42" s="104">
        <v>106</v>
      </c>
      <c r="E42" s="44">
        <v>101</v>
      </c>
      <c r="F42" s="104">
        <v>107</v>
      </c>
      <c r="G42" s="104">
        <v>97</v>
      </c>
      <c r="H42" s="104">
        <v>109</v>
      </c>
      <c r="I42" s="104">
        <v>102</v>
      </c>
      <c r="J42" s="106">
        <v>106</v>
      </c>
      <c r="K42" s="104">
        <v>101</v>
      </c>
      <c r="L42" s="104">
        <v>93</v>
      </c>
      <c r="M42" s="104">
        <v>93</v>
      </c>
      <c r="N42" s="104">
        <v>93</v>
      </c>
      <c r="O42" s="83">
        <f t="shared" si="2"/>
        <v>100.91666666666667</v>
      </c>
      <c r="P42" s="91"/>
    </row>
    <row r="43" spans="1:28" ht="15.75" thickBot="1" x14ac:dyDescent="0.3">
      <c r="A43" s="85"/>
      <c r="B43" s="79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91"/>
    </row>
    <row r="44" spans="1:28" ht="15" x14ac:dyDescent="0.25">
      <c r="A44" s="109"/>
      <c r="B44" s="5"/>
      <c r="C44" s="110" t="s">
        <v>26</v>
      </c>
      <c r="D44" s="110"/>
      <c r="E44" s="110"/>
      <c r="F44" s="110"/>
      <c r="G44" s="110" t="s">
        <v>26</v>
      </c>
      <c r="H44" s="110"/>
      <c r="I44" s="110"/>
      <c r="J44" s="110"/>
      <c r="K44" s="110"/>
      <c r="L44" s="110"/>
      <c r="M44" s="110"/>
      <c r="N44" s="110"/>
      <c r="O44" s="111"/>
      <c r="P44" s="112"/>
    </row>
    <row r="45" spans="1:28" ht="15" x14ac:dyDescent="0.25">
      <c r="A45" s="7" t="s">
        <v>27</v>
      </c>
      <c r="B45" s="8"/>
      <c r="C45" s="20">
        <f t="shared" ref="C45:N45" si="3">SUM(C32:C44)</f>
        <v>2903</v>
      </c>
      <c r="D45" s="20">
        <f t="shared" si="3"/>
        <v>2940</v>
      </c>
      <c r="E45" s="20">
        <f t="shared" si="3"/>
        <v>2700</v>
      </c>
      <c r="F45" s="20">
        <f t="shared" si="3"/>
        <v>1806</v>
      </c>
      <c r="G45" s="20">
        <f t="shared" si="3"/>
        <v>981</v>
      </c>
      <c r="H45" s="20">
        <f t="shared" si="3"/>
        <v>1005</v>
      </c>
      <c r="I45" s="20">
        <f t="shared" si="3"/>
        <v>1017</v>
      </c>
      <c r="J45" s="20">
        <f t="shared" si="3"/>
        <v>1029</v>
      </c>
      <c r="K45" s="20">
        <f t="shared" si="3"/>
        <v>933</v>
      </c>
      <c r="L45" s="20">
        <f t="shared" si="3"/>
        <v>954</v>
      </c>
      <c r="M45" s="20">
        <f t="shared" si="3"/>
        <v>2620</v>
      </c>
      <c r="N45" s="20">
        <f t="shared" si="3"/>
        <v>3008</v>
      </c>
      <c r="O45" s="83">
        <f>(C45+D45+E45+F45+G45+H45+I45+J45+K45+L45+M45+N45)/12</f>
        <v>1824.6666666666667</v>
      </c>
      <c r="P45" s="91"/>
      <c r="Q45" s="37"/>
    </row>
    <row r="46" spans="1:28" ht="15.75" thickBot="1" x14ac:dyDescent="0.3">
      <c r="A46" s="11"/>
      <c r="B46" s="12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94"/>
    </row>
    <row r="47" spans="1:28" ht="15" x14ac:dyDescent="0.25">
      <c r="A47" s="29" t="s">
        <v>31</v>
      </c>
      <c r="B47" s="5"/>
      <c r="C47" s="68">
        <f t="shared" ref="C47:O47" si="4">C45/C20</f>
        <v>0.56010032799536946</v>
      </c>
      <c r="D47" s="68">
        <f t="shared" si="4"/>
        <v>0.56343426600229973</v>
      </c>
      <c r="E47" s="68">
        <f t="shared" si="4"/>
        <v>0.56098067733222523</v>
      </c>
      <c r="F47" s="68">
        <f t="shared" si="4"/>
        <v>0.51190476190476186</v>
      </c>
      <c r="G47" s="68">
        <f t="shared" si="4"/>
        <v>0.44753649635036497</v>
      </c>
      <c r="H47" s="68">
        <f t="shared" si="4"/>
        <v>0.46356088560885611</v>
      </c>
      <c r="I47" s="68">
        <f t="shared" si="4"/>
        <v>0.46694214876033058</v>
      </c>
      <c r="J47" s="68">
        <f t="shared" si="4"/>
        <v>0.47727272727272729</v>
      </c>
      <c r="K47" s="68">
        <f t="shared" si="4"/>
        <v>0.44705318639195019</v>
      </c>
      <c r="L47" s="68">
        <f t="shared" si="4"/>
        <v>0.44105409153952846</v>
      </c>
      <c r="M47" s="68">
        <f t="shared" si="4"/>
        <v>0.53122465531224661</v>
      </c>
      <c r="N47" s="68">
        <f t="shared" si="4"/>
        <v>0.53926138400860524</v>
      </c>
      <c r="O47" s="68">
        <f t="shared" si="4"/>
        <v>0.51891174518911742</v>
      </c>
      <c r="P47" s="96"/>
    </row>
    <row r="48" spans="1:28" ht="13.5" thickBot="1" x14ac:dyDescent="0.25">
      <c r="A48" s="17" t="s">
        <v>32</v>
      </c>
      <c r="B48" s="12"/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0"/>
    </row>
    <row r="49" spans="1:16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72"/>
    </row>
    <row r="50" spans="1:16" x14ac:dyDescent="0.2">
      <c r="A50" s="27"/>
      <c r="B50" s="2"/>
      <c r="C50" s="2"/>
      <c r="D50" s="2"/>
      <c r="E50" s="32"/>
      <c r="F50" s="33"/>
      <c r="G50" s="34"/>
      <c r="H50" s="34"/>
      <c r="I50" s="34"/>
      <c r="J50" s="2"/>
      <c r="K50" s="2"/>
      <c r="L50" s="2"/>
      <c r="M50" s="2"/>
      <c r="N50" s="2"/>
      <c r="O50" s="2"/>
      <c r="P50" s="72"/>
    </row>
    <row r="51" spans="1:16" x14ac:dyDescent="0.2">
      <c r="A51" s="1"/>
      <c r="B51" s="2"/>
      <c r="C51" s="2"/>
      <c r="D51" s="2"/>
      <c r="E51" s="32"/>
      <c r="F51" s="33"/>
      <c r="G51" s="34"/>
      <c r="H51" s="34"/>
      <c r="I51" s="34"/>
      <c r="J51" s="2"/>
      <c r="K51" s="2"/>
      <c r="L51" s="2"/>
      <c r="M51" s="2"/>
      <c r="N51" s="2"/>
      <c r="O51" s="2"/>
      <c r="P51" s="72"/>
    </row>
    <row r="52" spans="1:16" x14ac:dyDescent="0.2">
      <c r="A52" s="1"/>
      <c r="B52" s="2"/>
      <c r="C52" s="2"/>
      <c r="D52" s="2"/>
      <c r="E52" s="38"/>
      <c r="F52" s="2"/>
      <c r="G52" s="2"/>
      <c r="H52" s="2"/>
      <c r="I52" s="2"/>
      <c r="J52" s="2"/>
      <c r="K52" s="2"/>
      <c r="L52" s="2"/>
      <c r="M52" s="2"/>
      <c r="N52" s="2"/>
      <c r="O52" s="2"/>
      <c r="P52" s="72"/>
    </row>
    <row r="53" spans="1:16" x14ac:dyDescent="0.2">
      <c r="A53" s="70" t="s">
        <v>37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72"/>
    </row>
    <row r="54" spans="1:16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72"/>
    </row>
    <row r="55" spans="1:16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72"/>
    </row>
    <row r="56" spans="1:16" x14ac:dyDescent="0.2">
      <c r="A56" s="45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72"/>
    </row>
    <row r="57" spans="1:16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72"/>
    </row>
    <row r="58" spans="1:16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72"/>
    </row>
    <row r="59" spans="1:16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72"/>
    </row>
    <row r="60" spans="1:16" x14ac:dyDescent="0.2">
      <c r="A60" s="72"/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</row>
    <row r="61" spans="1:16" x14ac:dyDescent="0.2">
      <c r="A61" s="72"/>
      <c r="B61" s="72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</row>
    <row r="62" spans="1:16" x14ac:dyDescent="0.2">
      <c r="A62" s="72"/>
      <c r="B62" s="72"/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</row>
  </sheetData>
  <printOptions horizontalCentered="1"/>
  <pageMargins left="0.5" right="0" top="0.98425196850393704" bottom="0.98425196850393704" header="0.98425196850393704" footer="0.98425196850393704"/>
  <pageSetup paperSize="9" scale="81" orientation="portrait" horizontalDpi="4294967292" verticalDpi="18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2"/>
  <sheetViews>
    <sheetView showGridLines="0" zoomScale="80" workbookViewId="0">
      <selection activeCell="A57" sqref="A57"/>
    </sheetView>
  </sheetViews>
  <sheetFormatPr defaultRowHeight="12.75" x14ac:dyDescent="0.2"/>
  <cols>
    <col min="1" max="1" width="26.42578125" customWidth="1"/>
    <col min="2" max="2" width="1.7109375" customWidth="1"/>
    <col min="3" max="4" width="6.7109375" customWidth="1"/>
    <col min="5" max="5" width="7.85546875" customWidth="1"/>
    <col min="6" max="9" width="6.7109375" customWidth="1"/>
    <col min="10" max="10" width="7.140625" customWidth="1"/>
    <col min="11" max="14" width="6.7109375" customWidth="1"/>
    <col min="15" max="15" width="9.7109375" customWidth="1"/>
    <col min="16" max="16" width="1.7109375" customWidth="1"/>
  </cols>
  <sheetData>
    <row r="1" spans="1:28" x14ac:dyDescent="0.2">
      <c r="A1" s="69" t="s">
        <v>47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1"/>
      <c r="Q1" s="46"/>
    </row>
    <row r="2" spans="1:28" x14ac:dyDescent="0.2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46"/>
    </row>
    <row r="3" spans="1:28" ht="13.5" thickBot="1" x14ac:dyDescent="0.25">
      <c r="A3" s="72" t="s">
        <v>35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28" x14ac:dyDescent="0.2">
      <c r="A4" s="73" t="s">
        <v>0</v>
      </c>
      <c r="B4" s="74"/>
      <c r="C4" s="75" t="s">
        <v>1</v>
      </c>
      <c r="D4" s="76" t="s">
        <v>2</v>
      </c>
      <c r="E4" s="75" t="s">
        <v>3</v>
      </c>
      <c r="F4" s="76" t="s">
        <v>4</v>
      </c>
      <c r="G4" s="76" t="s">
        <v>5</v>
      </c>
      <c r="H4" s="75" t="s">
        <v>6</v>
      </c>
      <c r="I4" s="75" t="s">
        <v>7</v>
      </c>
      <c r="J4" s="75" t="s">
        <v>8</v>
      </c>
      <c r="K4" s="75" t="s">
        <v>9</v>
      </c>
      <c r="L4" s="76" t="s">
        <v>10</v>
      </c>
      <c r="M4" s="75" t="s">
        <v>11</v>
      </c>
      <c r="N4" s="75" t="s">
        <v>12</v>
      </c>
      <c r="O4" s="76" t="s">
        <v>13</v>
      </c>
      <c r="P4" s="77"/>
    </row>
    <row r="5" spans="1:28" x14ac:dyDescent="0.2">
      <c r="A5" s="78" t="s">
        <v>14</v>
      </c>
      <c r="B5" s="79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1" t="s">
        <v>33</v>
      </c>
      <c r="P5" s="82"/>
    </row>
    <row r="6" spans="1:28" ht="13.5" thickBot="1" x14ac:dyDescent="0.25">
      <c r="A6" s="98"/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102" t="s">
        <v>46</v>
      </c>
      <c r="P6" s="103"/>
    </row>
    <row r="7" spans="1:28" ht="15" x14ac:dyDescent="0.25">
      <c r="A7" s="86" t="s">
        <v>15</v>
      </c>
      <c r="B7" s="79"/>
      <c r="C7" s="104">
        <v>27</v>
      </c>
      <c r="D7" s="104">
        <v>31</v>
      </c>
      <c r="E7" s="104">
        <v>25</v>
      </c>
      <c r="F7" s="104">
        <v>20</v>
      </c>
      <c r="G7" s="104">
        <v>18</v>
      </c>
      <c r="H7">
        <v>17</v>
      </c>
      <c r="I7" s="104">
        <v>13</v>
      </c>
      <c r="J7" s="105">
        <v>15</v>
      </c>
      <c r="K7" s="104">
        <v>19</v>
      </c>
      <c r="L7" s="104">
        <v>18</v>
      </c>
      <c r="M7" s="104">
        <v>30</v>
      </c>
      <c r="N7" s="104">
        <v>36</v>
      </c>
      <c r="O7" s="83">
        <f>(C7+D7+E7+F7+G7+H7+I7+J7+K7+L7+M7+N7)/12</f>
        <v>22.416666666666668</v>
      </c>
      <c r="P7" s="84"/>
    </row>
    <row r="8" spans="1:28" ht="15" x14ac:dyDescent="0.25">
      <c r="A8" s="78" t="s">
        <v>16</v>
      </c>
      <c r="B8" s="79"/>
      <c r="C8" s="104">
        <v>72</v>
      </c>
      <c r="D8" s="104">
        <v>63</v>
      </c>
      <c r="E8" s="104">
        <v>60</v>
      </c>
      <c r="F8" s="104">
        <v>65</v>
      </c>
      <c r="G8" s="104">
        <v>68</v>
      </c>
      <c r="H8">
        <v>135</v>
      </c>
      <c r="I8" s="104">
        <v>153</v>
      </c>
      <c r="J8" s="105">
        <v>148</v>
      </c>
      <c r="K8" s="104">
        <v>77</v>
      </c>
      <c r="L8" s="104">
        <v>54</v>
      </c>
      <c r="M8" s="104">
        <v>56</v>
      </c>
      <c r="N8" s="104">
        <v>97</v>
      </c>
      <c r="O8" s="83">
        <f t="shared" ref="O8:O17" si="0">(C8+D8+E8+F8+G8+H8+I8+J8+K8+L8+M8+N8)/12</f>
        <v>87.333333333333329</v>
      </c>
      <c r="P8" s="84"/>
    </row>
    <row r="9" spans="1:28" ht="15" x14ac:dyDescent="0.25">
      <c r="A9" s="78" t="s">
        <v>17</v>
      </c>
      <c r="B9" s="79"/>
      <c r="C9" s="104">
        <v>157</v>
      </c>
      <c r="D9" s="104">
        <v>155</v>
      </c>
      <c r="E9" s="104">
        <v>145</v>
      </c>
      <c r="F9" s="104">
        <v>107</v>
      </c>
      <c r="G9" s="104">
        <v>72</v>
      </c>
      <c r="H9">
        <v>63</v>
      </c>
      <c r="I9" s="104">
        <v>71</v>
      </c>
      <c r="J9" s="105">
        <v>66</v>
      </c>
      <c r="K9" s="104">
        <v>68</v>
      </c>
      <c r="L9" s="104">
        <v>80</v>
      </c>
      <c r="M9" s="104">
        <v>142</v>
      </c>
      <c r="N9" s="104">
        <v>159</v>
      </c>
      <c r="O9" s="83">
        <f t="shared" si="0"/>
        <v>107.08333333333333</v>
      </c>
      <c r="P9" s="84"/>
    </row>
    <row r="10" spans="1:28" ht="15" x14ac:dyDescent="0.25">
      <c r="A10" s="78" t="s">
        <v>18</v>
      </c>
      <c r="B10" s="79"/>
      <c r="C10" s="104">
        <v>530</v>
      </c>
      <c r="D10" s="104">
        <v>530</v>
      </c>
      <c r="E10" s="104">
        <v>535</v>
      </c>
      <c r="F10" s="104">
        <v>391</v>
      </c>
      <c r="G10" s="104">
        <v>265</v>
      </c>
      <c r="H10">
        <v>235</v>
      </c>
      <c r="I10" s="104">
        <v>263</v>
      </c>
      <c r="J10" s="105">
        <v>256</v>
      </c>
      <c r="K10" s="104">
        <v>248</v>
      </c>
      <c r="L10" s="104">
        <v>276</v>
      </c>
      <c r="M10" s="104">
        <v>568</v>
      </c>
      <c r="N10" s="104">
        <v>614</v>
      </c>
      <c r="O10" s="83">
        <f t="shared" si="0"/>
        <v>392.58333333333331</v>
      </c>
      <c r="P10" s="84"/>
    </row>
    <row r="11" spans="1:28" ht="15" x14ac:dyDescent="0.25">
      <c r="A11" s="85" t="s">
        <v>19</v>
      </c>
      <c r="B11" s="79"/>
      <c r="C11" s="104">
        <v>1549</v>
      </c>
      <c r="D11" s="104">
        <v>1563</v>
      </c>
      <c r="E11" s="104">
        <v>1473</v>
      </c>
      <c r="F11" s="104">
        <v>852</v>
      </c>
      <c r="G11" s="104">
        <v>411</v>
      </c>
      <c r="H11">
        <v>343</v>
      </c>
      <c r="I11" s="104">
        <v>333</v>
      </c>
      <c r="J11" s="105">
        <v>300</v>
      </c>
      <c r="K11" s="104">
        <v>292</v>
      </c>
      <c r="L11" s="104">
        <v>393</v>
      </c>
      <c r="M11" s="104">
        <v>1482</v>
      </c>
      <c r="N11" s="104">
        <v>1650</v>
      </c>
      <c r="O11" s="83">
        <f t="shared" si="0"/>
        <v>886.75</v>
      </c>
      <c r="P11" s="84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</row>
    <row r="12" spans="1:28" ht="15" x14ac:dyDescent="0.25">
      <c r="A12" s="86" t="s">
        <v>20</v>
      </c>
      <c r="B12" s="79"/>
      <c r="C12" s="104">
        <v>34</v>
      </c>
      <c r="D12" s="104">
        <v>34</v>
      </c>
      <c r="E12" s="104">
        <v>29</v>
      </c>
      <c r="F12" s="104">
        <v>17</v>
      </c>
      <c r="G12" s="104">
        <v>12</v>
      </c>
      <c r="H12">
        <v>9</v>
      </c>
      <c r="I12" s="104">
        <v>12</v>
      </c>
      <c r="J12" s="105">
        <v>11</v>
      </c>
      <c r="K12" s="104">
        <v>12</v>
      </c>
      <c r="L12" s="104">
        <v>16</v>
      </c>
      <c r="M12" s="44">
        <v>31</v>
      </c>
      <c r="N12" s="104">
        <v>33</v>
      </c>
      <c r="O12" s="83">
        <f t="shared" si="0"/>
        <v>20.833333333333332</v>
      </c>
      <c r="P12" s="84"/>
    </row>
    <row r="13" spans="1:28" ht="15" x14ac:dyDescent="0.25">
      <c r="A13" s="78" t="s">
        <v>21</v>
      </c>
      <c r="B13" s="79"/>
      <c r="C13" s="104">
        <v>401</v>
      </c>
      <c r="D13" s="104">
        <v>400</v>
      </c>
      <c r="E13" s="104">
        <v>413</v>
      </c>
      <c r="F13" s="104">
        <v>374</v>
      </c>
      <c r="G13" s="104">
        <v>366</v>
      </c>
      <c r="H13">
        <v>358</v>
      </c>
      <c r="I13" s="104">
        <v>376</v>
      </c>
      <c r="J13" s="105">
        <v>373</v>
      </c>
      <c r="K13" s="104">
        <v>401</v>
      </c>
      <c r="L13" s="104">
        <v>416</v>
      </c>
      <c r="M13" s="104">
        <v>440</v>
      </c>
      <c r="N13" s="104">
        <v>431</v>
      </c>
      <c r="O13" s="83">
        <f t="shared" si="0"/>
        <v>395.75</v>
      </c>
      <c r="P13" s="84"/>
    </row>
    <row r="14" spans="1:28" ht="15" x14ac:dyDescent="0.25">
      <c r="A14" s="78" t="s">
        <v>23</v>
      </c>
      <c r="B14" s="79"/>
      <c r="C14" s="104">
        <v>104</v>
      </c>
      <c r="D14" s="104">
        <v>107</v>
      </c>
      <c r="E14" s="104">
        <v>104</v>
      </c>
      <c r="F14" s="104">
        <v>69</v>
      </c>
      <c r="G14" s="104">
        <v>52</v>
      </c>
      <c r="H14">
        <v>54</v>
      </c>
      <c r="I14" s="104">
        <v>50</v>
      </c>
      <c r="J14" s="105">
        <v>52</v>
      </c>
      <c r="K14" s="104">
        <v>57</v>
      </c>
      <c r="L14" s="104">
        <v>67</v>
      </c>
      <c r="M14" s="104">
        <v>119</v>
      </c>
      <c r="N14" s="104">
        <v>138</v>
      </c>
      <c r="O14" s="83">
        <f t="shared" si="0"/>
        <v>81.083333333333329</v>
      </c>
      <c r="P14" s="84"/>
    </row>
    <row r="15" spans="1:28" ht="15" x14ac:dyDescent="0.25">
      <c r="A15" s="78" t="s">
        <v>22</v>
      </c>
      <c r="B15" s="79"/>
      <c r="C15" s="104">
        <v>1388</v>
      </c>
      <c r="D15" s="104">
        <v>1374</v>
      </c>
      <c r="E15" s="104">
        <v>1263</v>
      </c>
      <c r="F15" s="104">
        <v>815</v>
      </c>
      <c r="G15" s="104">
        <v>473</v>
      </c>
      <c r="H15">
        <v>401</v>
      </c>
      <c r="I15" s="104">
        <v>405</v>
      </c>
      <c r="J15" s="105">
        <v>404</v>
      </c>
      <c r="K15" s="104">
        <v>443</v>
      </c>
      <c r="L15" s="104">
        <v>550</v>
      </c>
      <c r="M15" s="104">
        <v>1452</v>
      </c>
      <c r="N15" s="104">
        <v>1602</v>
      </c>
      <c r="O15" s="83">
        <f t="shared" si="0"/>
        <v>880.83333333333337</v>
      </c>
      <c r="P15" s="84"/>
    </row>
    <row r="16" spans="1:28" ht="15" x14ac:dyDescent="0.25">
      <c r="A16" s="78" t="s">
        <v>24</v>
      </c>
      <c r="B16" s="79"/>
      <c r="C16" s="104">
        <v>0</v>
      </c>
      <c r="D16" s="104">
        <v>0</v>
      </c>
      <c r="E16" s="104">
        <v>0</v>
      </c>
      <c r="F16" s="104">
        <v>0</v>
      </c>
      <c r="G16" s="104">
        <v>0</v>
      </c>
      <c r="H16">
        <v>0</v>
      </c>
      <c r="I16" s="104">
        <v>0</v>
      </c>
      <c r="J16" s="105"/>
      <c r="K16" s="104">
        <v>0</v>
      </c>
      <c r="L16" s="104">
        <v>0</v>
      </c>
      <c r="M16" s="104">
        <v>0</v>
      </c>
      <c r="N16" s="104">
        <v>0</v>
      </c>
      <c r="O16" s="83">
        <f t="shared" si="0"/>
        <v>0</v>
      </c>
      <c r="P16" s="84"/>
    </row>
    <row r="17" spans="1:16" ht="15" x14ac:dyDescent="0.25">
      <c r="A17" s="85" t="s">
        <v>25</v>
      </c>
      <c r="B17" s="79"/>
      <c r="C17" s="104">
        <v>158</v>
      </c>
      <c r="D17" s="104">
        <v>169</v>
      </c>
      <c r="E17" s="104">
        <v>187</v>
      </c>
      <c r="F17" s="104">
        <v>172</v>
      </c>
      <c r="G17" s="104">
        <v>156</v>
      </c>
      <c r="H17">
        <v>146</v>
      </c>
      <c r="I17" s="104">
        <v>160</v>
      </c>
      <c r="J17" s="105">
        <v>138</v>
      </c>
      <c r="K17" s="104">
        <v>142</v>
      </c>
      <c r="L17" s="104">
        <v>157</v>
      </c>
      <c r="M17" s="104">
        <v>158</v>
      </c>
      <c r="N17" s="104">
        <v>164</v>
      </c>
      <c r="O17" s="83">
        <f t="shared" si="0"/>
        <v>158.91666666666666</v>
      </c>
      <c r="P17" s="84"/>
    </row>
    <row r="18" spans="1:16" ht="15.75" thickBot="1" x14ac:dyDescent="0.3">
      <c r="A18" s="87"/>
      <c r="B18" s="88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90"/>
    </row>
    <row r="19" spans="1:16" ht="15" x14ac:dyDescent="0.25">
      <c r="A19" s="7"/>
      <c r="B19" s="8"/>
      <c r="C19" s="20"/>
      <c r="D19" s="20"/>
      <c r="E19" s="20"/>
      <c r="F19" s="20"/>
      <c r="G19" s="20" t="s">
        <v>26</v>
      </c>
      <c r="H19" s="20"/>
      <c r="I19" s="20"/>
      <c r="J19" s="20"/>
      <c r="K19" s="20"/>
      <c r="L19" s="20"/>
      <c r="M19" s="20"/>
      <c r="N19" s="20"/>
      <c r="O19" s="20"/>
      <c r="P19" s="91"/>
    </row>
    <row r="20" spans="1:16" ht="15" x14ac:dyDescent="0.25">
      <c r="A20" s="7" t="s">
        <v>27</v>
      </c>
      <c r="B20" s="8"/>
      <c r="C20" s="20">
        <f t="shared" ref="C20:N20" si="1">SUM(C7:C19)</f>
        <v>4420</v>
      </c>
      <c r="D20" s="20">
        <f t="shared" si="1"/>
        <v>4426</v>
      </c>
      <c r="E20" s="20">
        <f t="shared" si="1"/>
        <v>4234</v>
      </c>
      <c r="F20" s="20">
        <f t="shared" si="1"/>
        <v>2882</v>
      </c>
      <c r="G20" s="20">
        <f t="shared" si="1"/>
        <v>1893</v>
      </c>
      <c r="H20" s="20">
        <f t="shared" si="1"/>
        <v>1761</v>
      </c>
      <c r="I20" s="20">
        <f t="shared" si="1"/>
        <v>1836</v>
      </c>
      <c r="J20" s="20">
        <f t="shared" si="1"/>
        <v>1763</v>
      </c>
      <c r="K20" s="20">
        <f t="shared" si="1"/>
        <v>1759</v>
      </c>
      <c r="L20" s="20">
        <f t="shared" si="1"/>
        <v>2027</v>
      </c>
      <c r="M20" s="20">
        <f t="shared" si="1"/>
        <v>4478</v>
      </c>
      <c r="N20" s="20">
        <f t="shared" si="1"/>
        <v>4924</v>
      </c>
      <c r="O20" s="83">
        <f>(C20+D20+E20+F20+G20+H20+I20+J20+K20+L20+M20+N20)/12</f>
        <v>3033.5833333333335</v>
      </c>
      <c r="P20" s="91"/>
    </row>
    <row r="21" spans="1:16" ht="15.75" thickBot="1" x14ac:dyDescent="0.3">
      <c r="A21" s="92"/>
      <c r="B21" s="93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94"/>
    </row>
    <row r="22" spans="1:16" x14ac:dyDescent="0.2">
      <c r="A22" s="72"/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</row>
    <row r="23" spans="1:16" x14ac:dyDescent="0.2">
      <c r="A23" s="95"/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72"/>
    </row>
    <row r="24" spans="1:16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72"/>
    </row>
    <row r="25" spans="1:16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72"/>
    </row>
    <row r="26" spans="1:16" x14ac:dyDescent="0.2">
      <c r="A26" s="69" t="s">
        <v>48</v>
      </c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2"/>
    </row>
    <row r="27" spans="1:16" x14ac:dyDescent="0.2">
      <c r="A27" s="70"/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2"/>
    </row>
    <row r="28" spans="1:16" ht="13.5" thickBot="1" x14ac:dyDescent="0.25">
      <c r="A28" s="70"/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2"/>
    </row>
    <row r="29" spans="1:16" x14ac:dyDescent="0.2">
      <c r="A29" s="73" t="s">
        <v>30</v>
      </c>
      <c r="B29" s="74"/>
      <c r="C29" s="75" t="s">
        <v>1</v>
      </c>
      <c r="D29" s="75" t="s">
        <v>2</v>
      </c>
      <c r="E29" s="75" t="s">
        <v>3</v>
      </c>
      <c r="F29" s="75" t="s">
        <v>4</v>
      </c>
      <c r="G29" s="75" t="s">
        <v>5</v>
      </c>
      <c r="H29" s="75" t="s">
        <v>6</v>
      </c>
      <c r="I29" s="75" t="s">
        <v>7</v>
      </c>
      <c r="J29" s="75" t="s">
        <v>8</v>
      </c>
      <c r="K29" s="75" t="s">
        <v>9</v>
      </c>
      <c r="L29" s="75" t="s">
        <v>10</v>
      </c>
      <c r="M29" s="75" t="s">
        <v>11</v>
      </c>
      <c r="N29" s="75" t="s">
        <v>12</v>
      </c>
      <c r="O29" s="76" t="s">
        <v>13</v>
      </c>
      <c r="P29" s="96"/>
    </row>
    <row r="30" spans="1:16" x14ac:dyDescent="0.2">
      <c r="A30" s="78"/>
      <c r="B30" s="79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1" t="s">
        <v>33</v>
      </c>
      <c r="P30" s="97"/>
    </row>
    <row r="31" spans="1:16" ht="13.5" thickBot="1" x14ac:dyDescent="0.25">
      <c r="A31" s="98"/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99" t="s">
        <v>46</v>
      </c>
      <c r="P31" s="100"/>
    </row>
    <row r="32" spans="1:16" ht="15" x14ac:dyDescent="0.25">
      <c r="A32" s="86" t="s">
        <v>15</v>
      </c>
      <c r="B32" s="79"/>
      <c r="C32" s="104">
        <v>3</v>
      </c>
      <c r="D32" s="104">
        <v>4</v>
      </c>
      <c r="E32" s="44">
        <v>4</v>
      </c>
      <c r="F32" s="104">
        <v>4</v>
      </c>
      <c r="G32" s="104">
        <v>2</v>
      </c>
      <c r="H32" s="104">
        <v>3</v>
      </c>
      <c r="I32" s="104">
        <v>1</v>
      </c>
      <c r="J32" s="106">
        <v>1</v>
      </c>
      <c r="K32" s="104">
        <v>2</v>
      </c>
      <c r="L32" s="104">
        <v>2</v>
      </c>
      <c r="M32" s="104">
        <v>6</v>
      </c>
      <c r="N32" s="104">
        <v>7</v>
      </c>
      <c r="O32" s="83">
        <f>(C32+D32+E32+F32+G32+H32+I32+J32+K32+L32+M32+N32)/12</f>
        <v>3.25</v>
      </c>
      <c r="P32" s="91"/>
    </row>
    <row r="33" spans="1:28" ht="15" x14ac:dyDescent="0.25">
      <c r="A33" s="78" t="s">
        <v>16</v>
      </c>
      <c r="B33" s="79"/>
      <c r="C33" s="104">
        <v>52</v>
      </c>
      <c r="D33" s="104">
        <v>41</v>
      </c>
      <c r="E33" s="44">
        <v>40</v>
      </c>
      <c r="F33" s="104">
        <v>45</v>
      </c>
      <c r="G33" s="104">
        <v>45</v>
      </c>
      <c r="H33" s="104">
        <v>105</v>
      </c>
      <c r="I33" s="104">
        <v>123</v>
      </c>
      <c r="J33" s="106">
        <v>117</v>
      </c>
      <c r="K33" s="104">
        <v>59</v>
      </c>
      <c r="L33" s="104">
        <v>35</v>
      </c>
      <c r="M33" s="104">
        <v>36</v>
      </c>
      <c r="N33" s="104">
        <v>72</v>
      </c>
      <c r="O33" s="83">
        <f t="shared" ref="O33:O42" si="2">(C33+D33+E33+F33+G33+H33+I33+J33+K33+L33+M33+N33)/12</f>
        <v>64.166666666666671</v>
      </c>
      <c r="P33" s="91"/>
    </row>
    <row r="34" spans="1:28" ht="15" x14ac:dyDescent="0.25">
      <c r="A34" s="78" t="s">
        <v>17</v>
      </c>
      <c r="B34" s="79"/>
      <c r="C34" s="104">
        <v>62</v>
      </c>
      <c r="D34" s="104">
        <v>60</v>
      </c>
      <c r="E34" s="44">
        <v>57</v>
      </c>
      <c r="F34" s="104">
        <v>51</v>
      </c>
      <c r="G34" s="104">
        <v>35</v>
      </c>
      <c r="H34" s="104">
        <v>30</v>
      </c>
      <c r="I34" s="104">
        <v>33</v>
      </c>
      <c r="J34" s="106">
        <v>30</v>
      </c>
      <c r="K34" s="104">
        <v>30</v>
      </c>
      <c r="L34" s="104">
        <v>33</v>
      </c>
      <c r="M34" s="104">
        <v>46</v>
      </c>
      <c r="N34" s="104">
        <v>52</v>
      </c>
      <c r="O34" s="83">
        <f t="shared" si="2"/>
        <v>43.25</v>
      </c>
      <c r="P34" s="91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</row>
    <row r="35" spans="1:28" ht="15" x14ac:dyDescent="0.25">
      <c r="A35" s="78" t="s">
        <v>18</v>
      </c>
      <c r="B35" s="79"/>
      <c r="C35" s="104">
        <v>421</v>
      </c>
      <c r="D35" s="104">
        <v>425</v>
      </c>
      <c r="E35" s="44">
        <v>422</v>
      </c>
      <c r="F35" s="104">
        <v>308</v>
      </c>
      <c r="G35" s="104">
        <v>205</v>
      </c>
      <c r="H35" s="104">
        <v>180</v>
      </c>
      <c r="I35" s="104">
        <v>210</v>
      </c>
      <c r="J35" s="106">
        <v>202</v>
      </c>
      <c r="K35" s="104">
        <v>194</v>
      </c>
      <c r="L35" s="104">
        <v>213</v>
      </c>
      <c r="M35" s="104">
        <v>459</v>
      </c>
      <c r="N35" s="104">
        <v>494</v>
      </c>
      <c r="O35" s="83">
        <f t="shared" si="2"/>
        <v>311.08333333333331</v>
      </c>
      <c r="P35" s="91"/>
    </row>
    <row r="36" spans="1:28" ht="15" x14ac:dyDescent="0.25">
      <c r="A36" s="85" t="s">
        <v>19</v>
      </c>
      <c r="B36" s="79"/>
      <c r="C36" s="104">
        <v>884</v>
      </c>
      <c r="D36" s="104">
        <v>894</v>
      </c>
      <c r="E36" s="44">
        <v>831</v>
      </c>
      <c r="F36" s="104">
        <v>516</v>
      </c>
      <c r="G36" s="104">
        <v>265</v>
      </c>
      <c r="H36" s="104">
        <v>243</v>
      </c>
      <c r="I36" s="104">
        <v>248</v>
      </c>
      <c r="J36" s="106">
        <v>231</v>
      </c>
      <c r="K36" s="104">
        <v>208</v>
      </c>
      <c r="L36" s="104">
        <v>261</v>
      </c>
      <c r="M36" s="104">
        <v>846</v>
      </c>
      <c r="N36" s="104">
        <v>936</v>
      </c>
      <c r="O36" s="83">
        <f t="shared" si="2"/>
        <v>530.25</v>
      </c>
      <c r="P36" s="91"/>
    </row>
    <row r="37" spans="1:28" ht="15" x14ac:dyDescent="0.25">
      <c r="A37" s="86" t="s">
        <v>20</v>
      </c>
      <c r="B37" s="79"/>
      <c r="C37" s="104">
        <v>3</v>
      </c>
      <c r="D37" s="104">
        <v>3</v>
      </c>
      <c r="E37" s="44">
        <v>3</v>
      </c>
      <c r="F37" s="104">
        <v>1</v>
      </c>
      <c r="G37" s="104">
        <v>0</v>
      </c>
      <c r="H37" s="104">
        <v>0</v>
      </c>
      <c r="I37" s="104"/>
      <c r="J37" s="106">
        <v>0</v>
      </c>
      <c r="K37" s="104">
        <v>1</v>
      </c>
      <c r="L37" s="104">
        <v>1</v>
      </c>
      <c r="M37" s="104">
        <v>2</v>
      </c>
      <c r="N37" s="104">
        <v>2</v>
      </c>
      <c r="O37" s="83">
        <f t="shared" si="2"/>
        <v>1.3333333333333333</v>
      </c>
      <c r="P37" s="91"/>
    </row>
    <row r="38" spans="1:28" ht="15" x14ac:dyDescent="0.25">
      <c r="A38" s="78" t="s">
        <v>21</v>
      </c>
      <c r="B38" s="79"/>
      <c r="C38" s="104">
        <v>15</v>
      </c>
      <c r="D38" s="104">
        <v>18</v>
      </c>
      <c r="E38" s="44">
        <v>16</v>
      </c>
      <c r="F38" s="104">
        <v>12</v>
      </c>
      <c r="G38" s="104">
        <v>10</v>
      </c>
      <c r="H38" s="104">
        <v>12</v>
      </c>
      <c r="I38" s="104">
        <v>12</v>
      </c>
      <c r="J38" s="106">
        <v>11</v>
      </c>
      <c r="K38" s="104">
        <v>14</v>
      </c>
      <c r="L38" s="104">
        <v>13</v>
      </c>
      <c r="M38" s="104">
        <v>14</v>
      </c>
      <c r="N38" s="104">
        <v>14</v>
      </c>
      <c r="O38" s="83">
        <f t="shared" si="2"/>
        <v>13.416666666666666</v>
      </c>
      <c r="P38" s="91"/>
    </row>
    <row r="39" spans="1:28" ht="15" x14ac:dyDescent="0.25">
      <c r="A39" s="78" t="s">
        <v>23</v>
      </c>
      <c r="B39" s="79"/>
      <c r="C39" s="104">
        <v>4</v>
      </c>
      <c r="D39" s="104">
        <v>4</v>
      </c>
      <c r="E39" s="44">
        <v>5</v>
      </c>
      <c r="F39" s="104">
        <v>3</v>
      </c>
      <c r="G39" s="104">
        <v>3</v>
      </c>
      <c r="H39" s="104">
        <v>7</v>
      </c>
      <c r="I39" s="104">
        <v>7</v>
      </c>
      <c r="J39" s="106">
        <v>7</v>
      </c>
      <c r="K39" s="104">
        <v>6</v>
      </c>
      <c r="L39" s="104">
        <v>4</v>
      </c>
      <c r="M39" s="104">
        <v>2</v>
      </c>
      <c r="N39" s="104">
        <v>4</v>
      </c>
      <c r="O39" s="83">
        <f t="shared" si="2"/>
        <v>4.666666666666667</v>
      </c>
      <c r="P39" s="91"/>
    </row>
    <row r="40" spans="1:28" ht="15" x14ac:dyDescent="0.25">
      <c r="A40" s="78" t="s">
        <v>22</v>
      </c>
      <c r="B40" s="79"/>
      <c r="C40" s="104">
        <v>979</v>
      </c>
      <c r="D40" s="104">
        <v>967</v>
      </c>
      <c r="E40" s="44">
        <v>876</v>
      </c>
      <c r="F40" s="104">
        <v>509</v>
      </c>
      <c r="G40" s="104">
        <v>225</v>
      </c>
      <c r="H40" s="104">
        <v>163</v>
      </c>
      <c r="I40" s="104">
        <v>158</v>
      </c>
      <c r="J40" s="106">
        <v>156</v>
      </c>
      <c r="K40" s="104">
        <v>159</v>
      </c>
      <c r="L40" s="104">
        <v>241</v>
      </c>
      <c r="M40" s="104">
        <v>941</v>
      </c>
      <c r="N40" s="104">
        <v>1057</v>
      </c>
      <c r="O40" s="83">
        <f t="shared" si="2"/>
        <v>535.91666666666663</v>
      </c>
      <c r="P40" s="91"/>
    </row>
    <row r="41" spans="1:28" ht="15" x14ac:dyDescent="0.25">
      <c r="A41" s="85" t="s">
        <v>24</v>
      </c>
      <c r="B41" s="79"/>
      <c r="C41" s="104">
        <v>0</v>
      </c>
      <c r="D41" s="104">
        <v>0</v>
      </c>
      <c r="E41" s="44">
        <v>0</v>
      </c>
      <c r="F41" s="104">
        <v>0</v>
      </c>
      <c r="G41" s="104">
        <v>0</v>
      </c>
      <c r="H41" s="104">
        <v>0</v>
      </c>
      <c r="I41" s="104">
        <v>0</v>
      </c>
      <c r="J41" s="106">
        <v>0</v>
      </c>
      <c r="K41" s="104">
        <v>0</v>
      </c>
      <c r="L41" s="104">
        <v>0</v>
      </c>
      <c r="M41" s="104">
        <v>0</v>
      </c>
      <c r="N41" s="104">
        <v>0</v>
      </c>
      <c r="O41" s="83">
        <f t="shared" si="2"/>
        <v>0</v>
      </c>
      <c r="P41" s="91"/>
    </row>
    <row r="42" spans="1:28" ht="15" x14ac:dyDescent="0.25">
      <c r="A42" s="85" t="s">
        <v>25</v>
      </c>
      <c r="B42" s="79"/>
      <c r="C42" s="104">
        <v>91</v>
      </c>
      <c r="D42" s="104">
        <v>98</v>
      </c>
      <c r="E42" s="44">
        <v>109</v>
      </c>
      <c r="F42" s="104">
        <v>93</v>
      </c>
      <c r="G42" s="104">
        <v>87</v>
      </c>
      <c r="H42" s="104">
        <v>84</v>
      </c>
      <c r="I42" s="104">
        <v>91</v>
      </c>
      <c r="J42" s="106">
        <v>89</v>
      </c>
      <c r="K42" s="104">
        <v>80</v>
      </c>
      <c r="L42" s="104">
        <v>92</v>
      </c>
      <c r="M42" s="104">
        <v>90</v>
      </c>
      <c r="N42" s="104">
        <v>94</v>
      </c>
      <c r="O42" s="83">
        <f t="shared" si="2"/>
        <v>91.5</v>
      </c>
      <c r="P42" s="91"/>
    </row>
    <row r="43" spans="1:28" ht="15.75" thickBot="1" x14ac:dyDescent="0.3">
      <c r="A43" s="85"/>
      <c r="B43" s="79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91"/>
    </row>
    <row r="44" spans="1:28" ht="15" x14ac:dyDescent="0.25">
      <c r="A44" s="109"/>
      <c r="B44" s="5"/>
      <c r="C44" s="110" t="s">
        <v>26</v>
      </c>
      <c r="D44" s="110"/>
      <c r="E44" s="110"/>
      <c r="F44" s="110"/>
      <c r="G44" s="110" t="s">
        <v>26</v>
      </c>
      <c r="H44" s="110"/>
      <c r="I44" s="110"/>
      <c r="J44" s="110"/>
      <c r="K44" s="110"/>
      <c r="L44" s="110"/>
      <c r="M44" s="110"/>
      <c r="N44" s="110"/>
      <c r="O44" s="111"/>
      <c r="P44" s="112"/>
    </row>
    <row r="45" spans="1:28" ht="15" x14ac:dyDescent="0.25">
      <c r="A45" s="7" t="s">
        <v>27</v>
      </c>
      <c r="B45" s="8"/>
      <c r="C45" s="20">
        <f t="shared" ref="C45:N45" si="3">SUM(C32:C44)</f>
        <v>2514</v>
      </c>
      <c r="D45" s="20">
        <f t="shared" si="3"/>
        <v>2514</v>
      </c>
      <c r="E45" s="20">
        <f t="shared" si="3"/>
        <v>2363</v>
      </c>
      <c r="F45" s="20">
        <f t="shared" si="3"/>
        <v>1542</v>
      </c>
      <c r="G45" s="20">
        <f t="shared" si="3"/>
        <v>877</v>
      </c>
      <c r="H45" s="20">
        <f t="shared" si="3"/>
        <v>827</v>
      </c>
      <c r="I45" s="20">
        <f t="shared" si="3"/>
        <v>883</v>
      </c>
      <c r="J45" s="20">
        <f t="shared" si="3"/>
        <v>844</v>
      </c>
      <c r="K45" s="20">
        <f t="shared" si="3"/>
        <v>753</v>
      </c>
      <c r="L45" s="20">
        <f t="shared" si="3"/>
        <v>895</v>
      </c>
      <c r="M45" s="20">
        <f t="shared" si="3"/>
        <v>2442</v>
      </c>
      <c r="N45" s="20">
        <f t="shared" si="3"/>
        <v>2732</v>
      </c>
      <c r="O45" s="83">
        <f>(C45+D45+E45+F45+G45+H45+I45+J45+K45+L45+M45+N45)/12</f>
        <v>1598.8333333333333</v>
      </c>
      <c r="P45" s="91"/>
      <c r="Q45" s="37"/>
    </row>
    <row r="46" spans="1:28" ht="15.75" thickBot="1" x14ac:dyDescent="0.3">
      <c r="A46" s="11"/>
      <c r="B46" s="12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94"/>
    </row>
    <row r="47" spans="1:28" ht="15" x14ac:dyDescent="0.25">
      <c r="A47" s="29" t="s">
        <v>31</v>
      </c>
      <c r="B47" s="5"/>
      <c r="C47" s="68">
        <f t="shared" ref="C47:O47" si="4">C45/C20</f>
        <v>0.5687782805429864</v>
      </c>
      <c r="D47" s="68">
        <f t="shared" si="4"/>
        <v>0.5680072300045188</v>
      </c>
      <c r="E47" s="68">
        <f t="shared" si="4"/>
        <v>0.55810108644307987</v>
      </c>
      <c r="F47" s="68">
        <f t="shared" si="4"/>
        <v>0.53504510756419155</v>
      </c>
      <c r="G47" s="68">
        <f t="shared" si="4"/>
        <v>0.46328578975171686</v>
      </c>
      <c r="H47" s="68">
        <f t="shared" si="4"/>
        <v>0.46961953435547982</v>
      </c>
      <c r="I47" s="68">
        <f t="shared" si="4"/>
        <v>0.48093681917211328</v>
      </c>
      <c r="J47" s="68">
        <f t="shared" si="4"/>
        <v>0.47872943845717525</v>
      </c>
      <c r="K47" s="68">
        <f t="shared" si="4"/>
        <v>0.42808413871517909</v>
      </c>
      <c r="L47" s="68">
        <f t="shared" si="4"/>
        <v>0.44153922052294031</v>
      </c>
      <c r="M47" s="68">
        <f t="shared" si="4"/>
        <v>0.54533273782938807</v>
      </c>
      <c r="N47" s="68">
        <f t="shared" si="4"/>
        <v>0.55483346872461414</v>
      </c>
      <c r="O47" s="68">
        <f t="shared" si="4"/>
        <v>0.52704447435650903</v>
      </c>
      <c r="P47" s="96"/>
    </row>
    <row r="48" spans="1:28" ht="13.5" thickBot="1" x14ac:dyDescent="0.25">
      <c r="A48" s="17" t="s">
        <v>32</v>
      </c>
      <c r="B48" s="12"/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0"/>
    </row>
    <row r="49" spans="1:16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72"/>
    </row>
    <row r="50" spans="1:16" x14ac:dyDescent="0.2">
      <c r="A50" s="27"/>
      <c r="B50" s="2"/>
      <c r="C50" s="2"/>
      <c r="D50" s="2"/>
      <c r="E50" s="32"/>
      <c r="F50" s="33"/>
      <c r="G50" s="34"/>
      <c r="H50" s="34"/>
      <c r="I50" s="34"/>
      <c r="J50" s="2"/>
      <c r="K50" s="2"/>
      <c r="L50" s="2"/>
      <c r="M50" s="2"/>
      <c r="N50" s="2"/>
      <c r="O50" s="2"/>
      <c r="P50" s="72"/>
    </row>
    <row r="51" spans="1:16" x14ac:dyDescent="0.2">
      <c r="A51" s="1"/>
      <c r="B51" s="2"/>
      <c r="C51" s="2"/>
      <c r="D51" s="2"/>
      <c r="E51" s="32"/>
      <c r="F51" s="33"/>
      <c r="G51" s="34"/>
      <c r="H51" s="34"/>
      <c r="I51" s="34"/>
      <c r="J51" s="2"/>
      <c r="K51" s="2"/>
      <c r="L51" s="2"/>
      <c r="M51" s="2"/>
      <c r="N51" s="2"/>
      <c r="O51" s="2"/>
      <c r="P51" s="72"/>
    </row>
    <row r="52" spans="1:16" x14ac:dyDescent="0.2">
      <c r="A52" s="1"/>
      <c r="B52" s="2"/>
      <c r="C52" s="2"/>
      <c r="D52" s="2"/>
      <c r="E52" s="38"/>
      <c r="F52" s="2"/>
      <c r="G52" s="2"/>
      <c r="H52" s="2"/>
      <c r="I52" s="2"/>
      <c r="J52" s="2"/>
      <c r="K52" s="2"/>
      <c r="L52" s="2"/>
      <c r="M52" s="2"/>
      <c r="N52" s="2"/>
      <c r="O52" s="2"/>
      <c r="P52" s="72"/>
    </row>
    <row r="53" spans="1:16" x14ac:dyDescent="0.2">
      <c r="A53" s="70" t="s">
        <v>37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72"/>
    </row>
    <row r="54" spans="1:16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72"/>
    </row>
    <row r="55" spans="1:16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72"/>
    </row>
    <row r="56" spans="1:16" x14ac:dyDescent="0.2">
      <c r="A56" s="45" t="s">
        <v>49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72"/>
    </row>
    <row r="57" spans="1:16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72"/>
    </row>
    <row r="58" spans="1:16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72"/>
    </row>
    <row r="59" spans="1:16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72"/>
    </row>
    <row r="60" spans="1:16" x14ac:dyDescent="0.2">
      <c r="A60" s="72"/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</row>
    <row r="61" spans="1:16" x14ac:dyDescent="0.2">
      <c r="A61" s="72"/>
      <c r="B61" s="72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</row>
    <row r="62" spans="1:16" x14ac:dyDescent="0.2">
      <c r="A62" s="72"/>
      <c r="B62" s="72"/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</row>
  </sheetData>
  <phoneticPr fontId="17" type="noConversion"/>
  <printOptions horizontalCentered="1"/>
  <pageMargins left="0.5" right="0" top="0.98425196850393704" bottom="0.98425196850393704" header="0.98425196850393704" footer="0.98425196850393704"/>
  <pageSetup paperSize="9" scale="81" orientation="portrait" horizontalDpi="4294967292" verticalDpi="18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2"/>
  <sheetViews>
    <sheetView showGridLines="0" topLeftCell="A16" zoomScale="80" workbookViewId="0">
      <selection activeCell="M7" sqref="M7:M17"/>
    </sheetView>
  </sheetViews>
  <sheetFormatPr defaultRowHeight="12.75" x14ac:dyDescent="0.2"/>
  <cols>
    <col min="1" max="1" width="26.42578125" customWidth="1"/>
    <col min="2" max="2" width="1.7109375" customWidth="1"/>
    <col min="3" max="4" width="6.7109375" customWidth="1"/>
    <col min="5" max="5" width="7.85546875" customWidth="1"/>
    <col min="6" max="9" width="6.7109375" customWidth="1"/>
    <col min="10" max="10" width="7.140625" customWidth="1"/>
    <col min="11" max="14" width="6.7109375" customWidth="1"/>
    <col min="15" max="15" width="9.7109375" customWidth="1"/>
    <col min="16" max="16" width="1.7109375" customWidth="1"/>
  </cols>
  <sheetData>
    <row r="1" spans="1:28" x14ac:dyDescent="0.2">
      <c r="A1" s="69" t="s">
        <v>44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1"/>
      <c r="Q1" s="46"/>
    </row>
    <row r="2" spans="1:28" x14ac:dyDescent="0.2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46"/>
    </row>
    <row r="3" spans="1:28" ht="13.5" thickBot="1" x14ac:dyDescent="0.25">
      <c r="A3" s="72" t="s">
        <v>35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28" x14ac:dyDescent="0.2">
      <c r="A4" s="73" t="s">
        <v>0</v>
      </c>
      <c r="B4" s="74"/>
      <c r="C4" s="75" t="s">
        <v>1</v>
      </c>
      <c r="D4" s="76" t="s">
        <v>2</v>
      </c>
      <c r="E4" s="75" t="s">
        <v>3</v>
      </c>
      <c r="F4" s="76" t="s">
        <v>4</v>
      </c>
      <c r="G4" s="76" t="s">
        <v>5</v>
      </c>
      <c r="H4" s="75" t="s">
        <v>6</v>
      </c>
      <c r="I4" s="75" t="s">
        <v>7</v>
      </c>
      <c r="J4" s="75" t="s">
        <v>8</v>
      </c>
      <c r="K4" s="75" t="s">
        <v>9</v>
      </c>
      <c r="L4" s="76" t="s">
        <v>10</v>
      </c>
      <c r="M4" s="75" t="s">
        <v>11</v>
      </c>
      <c r="N4" s="75" t="s">
        <v>12</v>
      </c>
      <c r="O4" s="76" t="s">
        <v>13</v>
      </c>
      <c r="P4" s="77"/>
    </row>
    <row r="5" spans="1:28" x14ac:dyDescent="0.2">
      <c r="A5" s="78" t="s">
        <v>14</v>
      </c>
      <c r="B5" s="79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1" t="s">
        <v>33</v>
      </c>
      <c r="P5" s="82"/>
    </row>
    <row r="6" spans="1:28" ht="13.5" thickBot="1" x14ac:dyDescent="0.25">
      <c r="A6" s="98"/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102" t="s">
        <v>46</v>
      </c>
      <c r="P6" s="103"/>
    </row>
    <row r="7" spans="1:28" ht="15" x14ac:dyDescent="0.25">
      <c r="A7" s="86" t="s">
        <v>15</v>
      </c>
      <c r="B7" s="79"/>
      <c r="C7" s="104">
        <v>23</v>
      </c>
      <c r="D7" s="41">
        <v>25</v>
      </c>
      <c r="E7" s="41">
        <v>22</v>
      </c>
      <c r="F7" s="41">
        <v>16</v>
      </c>
      <c r="G7" s="104">
        <v>8</v>
      </c>
      <c r="H7" s="41">
        <v>8</v>
      </c>
      <c r="I7" s="41">
        <v>11</v>
      </c>
      <c r="J7" s="105">
        <v>13</v>
      </c>
      <c r="K7" s="104">
        <v>18</v>
      </c>
      <c r="L7" s="104">
        <v>22</v>
      </c>
      <c r="M7" s="104">
        <v>37</v>
      </c>
      <c r="N7" s="104">
        <v>28</v>
      </c>
      <c r="O7" s="83">
        <f>(C7+D7+E7+F7+G7+H7+I7+J7+K7+L7+M7+N7)/12</f>
        <v>19.25</v>
      </c>
      <c r="P7" s="84"/>
    </row>
    <row r="8" spans="1:28" ht="15" x14ac:dyDescent="0.25">
      <c r="A8" s="78" t="s">
        <v>16</v>
      </c>
      <c r="B8" s="79"/>
      <c r="C8" s="104">
        <v>38</v>
      </c>
      <c r="D8" s="41">
        <v>34</v>
      </c>
      <c r="E8" s="41">
        <v>34</v>
      </c>
      <c r="F8" s="41">
        <v>73</v>
      </c>
      <c r="G8" s="41">
        <v>49</v>
      </c>
      <c r="H8" s="41">
        <v>125</v>
      </c>
      <c r="I8" s="41">
        <v>144</v>
      </c>
      <c r="J8" s="105">
        <v>134</v>
      </c>
      <c r="K8" s="104">
        <v>79</v>
      </c>
      <c r="L8" s="104">
        <v>63</v>
      </c>
      <c r="M8" s="104">
        <v>62</v>
      </c>
      <c r="N8" s="104">
        <v>98</v>
      </c>
      <c r="O8" s="83">
        <f t="shared" ref="O8:O20" si="0">(C8+D8+E8+F8+G8+H8+I8+J8+K8+L8+M8+N8)/12</f>
        <v>77.75</v>
      </c>
      <c r="P8" s="84"/>
    </row>
    <row r="9" spans="1:28" ht="15" x14ac:dyDescent="0.25">
      <c r="A9" s="78" t="s">
        <v>17</v>
      </c>
      <c r="B9" s="79"/>
      <c r="C9" s="104">
        <v>113</v>
      </c>
      <c r="D9" s="41">
        <v>115</v>
      </c>
      <c r="E9" s="41">
        <v>103</v>
      </c>
      <c r="F9" s="41">
        <v>75</v>
      </c>
      <c r="G9" s="41">
        <v>56</v>
      </c>
      <c r="H9" s="41">
        <v>47</v>
      </c>
      <c r="I9" s="41">
        <v>53</v>
      </c>
      <c r="J9" s="105">
        <v>58</v>
      </c>
      <c r="K9" s="104">
        <v>50</v>
      </c>
      <c r="L9" s="104">
        <v>63</v>
      </c>
      <c r="M9" s="104">
        <v>122</v>
      </c>
      <c r="N9" s="104">
        <v>141</v>
      </c>
      <c r="O9" s="83">
        <f t="shared" si="0"/>
        <v>83</v>
      </c>
      <c r="P9" s="84"/>
    </row>
    <row r="10" spans="1:28" ht="15" x14ac:dyDescent="0.25">
      <c r="A10" s="78" t="s">
        <v>18</v>
      </c>
      <c r="B10" s="79"/>
      <c r="C10" s="104">
        <v>446</v>
      </c>
      <c r="D10" s="41">
        <v>444</v>
      </c>
      <c r="E10" s="41">
        <v>422</v>
      </c>
      <c r="F10" s="41">
        <v>297</v>
      </c>
      <c r="G10" s="41">
        <v>199</v>
      </c>
      <c r="H10" s="41">
        <v>178</v>
      </c>
      <c r="I10" s="41">
        <v>184</v>
      </c>
      <c r="J10" s="105">
        <v>193</v>
      </c>
      <c r="K10" s="104">
        <v>181</v>
      </c>
      <c r="L10" s="104">
        <v>199</v>
      </c>
      <c r="M10" s="104">
        <v>445</v>
      </c>
      <c r="N10" s="104">
        <v>478</v>
      </c>
      <c r="O10" s="83">
        <f t="shared" si="0"/>
        <v>305.5</v>
      </c>
      <c r="P10" s="84"/>
    </row>
    <row r="11" spans="1:28" ht="15" x14ac:dyDescent="0.25">
      <c r="A11" s="85" t="s">
        <v>19</v>
      </c>
      <c r="B11" s="79"/>
      <c r="C11" s="104">
        <v>1303</v>
      </c>
      <c r="D11" s="41">
        <v>1319</v>
      </c>
      <c r="E11" s="41">
        <v>1192</v>
      </c>
      <c r="F11" s="41">
        <v>696</v>
      </c>
      <c r="G11" s="41">
        <v>344</v>
      </c>
      <c r="H11" s="41">
        <v>292</v>
      </c>
      <c r="I11" s="41">
        <v>272</v>
      </c>
      <c r="J11" s="105">
        <v>274</v>
      </c>
      <c r="K11" s="104">
        <v>284</v>
      </c>
      <c r="L11" s="104">
        <v>348</v>
      </c>
      <c r="M11" s="104">
        <v>1276</v>
      </c>
      <c r="N11" s="104">
        <v>1414</v>
      </c>
      <c r="O11" s="83">
        <f t="shared" si="0"/>
        <v>751.16666666666663</v>
      </c>
      <c r="P11" s="84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</row>
    <row r="12" spans="1:28" ht="15" x14ac:dyDescent="0.25">
      <c r="A12" s="86" t="s">
        <v>20</v>
      </c>
      <c r="B12" s="79"/>
      <c r="C12" s="104">
        <v>27</v>
      </c>
      <c r="D12" s="41">
        <v>24</v>
      </c>
      <c r="E12" s="41">
        <v>24</v>
      </c>
      <c r="F12" s="41">
        <v>17</v>
      </c>
      <c r="G12" s="41">
        <v>8</v>
      </c>
      <c r="H12" s="41">
        <v>8</v>
      </c>
      <c r="I12" s="41">
        <v>9</v>
      </c>
      <c r="J12" s="105">
        <v>8</v>
      </c>
      <c r="K12" s="104">
        <v>10</v>
      </c>
      <c r="L12" s="104">
        <v>12</v>
      </c>
      <c r="M12" s="44">
        <v>30</v>
      </c>
      <c r="N12" s="104">
        <v>35</v>
      </c>
      <c r="O12" s="83">
        <f t="shared" si="0"/>
        <v>17.666666666666668</v>
      </c>
      <c r="P12" s="84"/>
    </row>
    <row r="13" spans="1:28" ht="15" x14ac:dyDescent="0.25">
      <c r="A13" s="78" t="s">
        <v>21</v>
      </c>
      <c r="B13" s="79"/>
      <c r="C13" s="104">
        <v>367</v>
      </c>
      <c r="D13" s="41">
        <v>355</v>
      </c>
      <c r="E13" s="41">
        <v>320</v>
      </c>
      <c r="F13" s="41">
        <v>298</v>
      </c>
      <c r="G13" s="41">
        <v>291</v>
      </c>
      <c r="H13" s="41">
        <v>275</v>
      </c>
      <c r="I13" s="41">
        <v>279</v>
      </c>
      <c r="J13" s="105">
        <v>284</v>
      </c>
      <c r="K13" s="104">
        <v>293</v>
      </c>
      <c r="L13" s="104">
        <v>298</v>
      </c>
      <c r="M13" s="104">
        <v>367</v>
      </c>
      <c r="N13" s="104">
        <v>391</v>
      </c>
      <c r="O13" s="83">
        <f t="shared" si="0"/>
        <v>318.16666666666669</v>
      </c>
      <c r="P13" s="84"/>
    </row>
    <row r="14" spans="1:28" ht="15" x14ac:dyDescent="0.25">
      <c r="A14" s="78" t="s">
        <v>23</v>
      </c>
      <c r="B14" s="79"/>
      <c r="C14" s="104">
        <v>91</v>
      </c>
      <c r="D14" s="41">
        <v>92</v>
      </c>
      <c r="E14" s="41">
        <v>78</v>
      </c>
      <c r="F14" s="41">
        <v>56</v>
      </c>
      <c r="G14" s="41">
        <v>36</v>
      </c>
      <c r="H14" s="41">
        <v>39</v>
      </c>
      <c r="I14" s="41">
        <v>41</v>
      </c>
      <c r="J14" s="105">
        <v>39</v>
      </c>
      <c r="K14" s="104">
        <v>34</v>
      </c>
      <c r="L14" s="104">
        <v>40</v>
      </c>
      <c r="M14" s="104">
        <v>86</v>
      </c>
      <c r="N14" s="104">
        <v>96</v>
      </c>
      <c r="O14" s="83">
        <f t="shared" si="0"/>
        <v>60.666666666666664</v>
      </c>
      <c r="P14" s="84"/>
    </row>
    <row r="15" spans="1:28" ht="15" x14ac:dyDescent="0.25">
      <c r="A15" s="78" t="s">
        <v>22</v>
      </c>
      <c r="B15" s="79"/>
      <c r="C15" s="104">
        <v>1153</v>
      </c>
      <c r="D15" s="41">
        <v>1161</v>
      </c>
      <c r="E15" s="41">
        <v>1029</v>
      </c>
      <c r="F15" s="41">
        <v>652</v>
      </c>
      <c r="G15" s="41">
        <v>408</v>
      </c>
      <c r="H15" s="41">
        <v>325</v>
      </c>
      <c r="I15" s="41">
        <v>327</v>
      </c>
      <c r="J15" s="105">
        <v>337</v>
      </c>
      <c r="K15" s="104">
        <v>359</v>
      </c>
      <c r="L15" s="104">
        <v>425</v>
      </c>
      <c r="M15" s="104">
        <v>1114</v>
      </c>
      <c r="N15" s="104">
        <v>1286</v>
      </c>
      <c r="O15" s="83">
        <f t="shared" si="0"/>
        <v>714.66666666666663</v>
      </c>
      <c r="P15" s="84"/>
    </row>
    <row r="16" spans="1:28" ht="15" x14ac:dyDescent="0.25">
      <c r="A16" s="78" t="s">
        <v>24</v>
      </c>
      <c r="B16" s="79"/>
      <c r="C16" s="104">
        <v>0</v>
      </c>
      <c r="D16" s="41">
        <v>0</v>
      </c>
      <c r="E16" s="41">
        <v>0</v>
      </c>
      <c r="F16" s="41">
        <v>0</v>
      </c>
      <c r="G16" s="41">
        <v>0</v>
      </c>
      <c r="H16" s="41">
        <v>0</v>
      </c>
      <c r="I16" s="41">
        <v>0</v>
      </c>
      <c r="J16" s="105">
        <v>0</v>
      </c>
      <c r="K16" s="104">
        <v>0</v>
      </c>
      <c r="L16" s="104">
        <v>0</v>
      </c>
      <c r="M16" s="104">
        <v>0</v>
      </c>
      <c r="N16" s="104">
        <v>0</v>
      </c>
      <c r="O16" s="83">
        <f t="shared" si="0"/>
        <v>0</v>
      </c>
      <c r="P16" s="84"/>
    </row>
    <row r="17" spans="1:16" ht="15" x14ac:dyDescent="0.25">
      <c r="A17" s="85" t="s">
        <v>25</v>
      </c>
      <c r="B17" s="79"/>
      <c r="C17" s="104">
        <v>108</v>
      </c>
      <c r="D17" s="41">
        <v>111</v>
      </c>
      <c r="E17" s="41">
        <v>117</v>
      </c>
      <c r="F17" s="41">
        <v>122</v>
      </c>
      <c r="G17" s="41">
        <v>139</v>
      </c>
      <c r="H17" s="41">
        <v>131</v>
      </c>
      <c r="I17" s="41">
        <v>130</v>
      </c>
      <c r="J17" s="105">
        <v>129</v>
      </c>
      <c r="K17" s="104">
        <v>147</v>
      </c>
      <c r="L17" s="104">
        <v>164</v>
      </c>
      <c r="M17" s="104">
        <v>164</v>
      </c>
      <c r="N17" s="104">
        <v>148</v>
      </c>
      <c r="O17" s="83">
        <f t="shared" si="0"/>
        <v>134.16666666666666</v>
      </c>
      <c r="P17" s="84"/>
    </row>
    <row r="18" spans="1:16" ht="15.75" thickBot="1" x14ac:dyDescent="0.3">
      <c r="A18" s="87"/>
      <c r="B18" s="88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90"/>
    </row>
    <row r="19" spans="1:16" ht="15" x14ac:dyDescent="0.25">
      <c r="A19" s="7"/>
      <c r="B19" s="8"/>
      <c r="C19" s="20"/>
      <c r="D19" s="20"/>
      <c r="E19" s="20"/>
      <c r="F19" s="20"/>
      <c r="G19" s="20" t="s">
        <v>26</v>
      </c>
      <c r="H19" s="20"/>
      <c r="I19" s="20"/>
      <c r="J19" s="20"/>
      <c r="K19" s="20"/>
      <c r="L19" s="20"/>
      <c r="M19" s="20"/>
      <c r="N19" s="20"/>
      <c r="O19" s="20"/>
      <c r="P19" s="91"/>
    </row>
    <row r="20" spans="1:16" ht="15" x14ac:dyDescent="0.25">
      <c r="A20" s="7" t="s">
        <v>27</v>
      </c>
      <c r="B20" s="8"/>
      <c r="C20" s="20">
        <f t="shared" ref="C20:N20" si="1">SUM(C7:C19)</f>
        <v>3669</v>
      </c>
      <c r="D20" s="20">
        <f t="shared" si="1"/>
        <v>3680</v>
      </c>
      <c r="E20" s="20">
        <f t="shared" si="1"/>
        <v>3341</v>
      </c>
      <c r="F20" s="20">
        <f t="shared" si="1"/>
        <v>2302</v>
      </c>
      <c r="G20" s="20">
        <f t="shared" si="1"/>
        <v>1538</v>
      </c>
      <c r="H20" s="20">
        <f t="shared" si="1"/>
        <v>1428</v>
      </c>
      <c r="I20" s="20">
        <f t="shared" si="1"/>
        <v>1450</v>
      </c>
      <c r="J20" s="20">
        <f t="shared" si="1"/>
        <v>1469</v>
      </c>
      <c r="K20" s="20">
        <f t="shared" si="1"/>
        <v>1455</v>
      </c>
      <c r="L20" s="20">
        <f t="shared" si="1"/>
        <v>1634</v>
      </c>
      <c r="M20" s="20">
        <f t="shared" si="1"/>
        <v>3703</v>
      </c>
      <c r="N20" s="20">
        <f t="shared" si="1"/>
        <v>4115</v>
      </c>
      <c r="O20" s="83">
        <f t="shared" si="0"/>
        <v>2482</v>
      </c>
      <c r="P20" s="91"/>
    </row>
    <row r="21" spans="1:16" ht="15.75" thickBot="1" x14ac:dyDescent="0.3">
      <c r="A21" s="92"/>
      <c r="B21" s="93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94"/>
    </row>
    <row r="22" spans="1:16" x14ac:dyDescent="0.2">
      <c r="A22" s="72"/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</row>
    <row r="23" spans="1:16" x14ac:dyDescent="0.2">
      <c r="A23" s="95"/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72"/>
    </row>
    <row r="24" spans="1:16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72"/>
    </row>
    <row r="25" spans="1:16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72"/>
    </row>
    <row r="26" spans="1:16" x14ac:dyDescent="0.2">
      <c r="A26" s="69" t="s">
        <v>45</v>
      </c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2"/>
    </row>
    <row r="27" spans="1:16" x14ac:dyDescent="0.2">
      <c r="A27" s="70"/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2"/>
    </row>
    <row r="28" spans="1:16" ht="13.5" thickBot="1" x14ac:dyDescent="0.25">
      <c r="A28" s="70"/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2"/>
    </row>
    <row r="29" spans="1:16" x14ac:dyDescent="0.2">
      <c r="A29" s="73" t="s">
        <v>30</v>
      </c>
      <c r="B29" s="74"/>
      <c r="C29" s="75" t="s">
        <v>1</v>
      </c>
      <c r="D29" s="75" t="s">
        <v>2</v>
      </c>
      <c r="E29" s="75" t="s">
        <v>3</v>
      </c>
      <c r="F29" s="75" t="s">
        <v>4</v>
      </c>
      <c r="G29" s="75" t="s">
        <v>5</v>
      </c>
      <c r="H29" s="75" t="s">
        <v>6</v>
      </c>
      <c r="I29" s="75" t="s">
        <v>7</v>
      </c>
      <c r="J29" s="75" t="s">
        <v>8</v>
      </c>
      <c r="K29" s="75" t="s">
        <v>9</v>
      </c>
      <c r="L29" s="75" t="s">
        <v>10</v>
      </c>
      <c r="M29" s="75" t="s">
        <v>11</v>
      </c>
      <c r="N29" s="75" t="s">
        <v>12</v>
      </c>
      <c r="O29" s="76" t="s">
        <v>13</v>
      </c>
      <c r="P29" s="96"/>
    </row>
    <row r="30" spans="1:16" x14ac:dyDescent="0.2">
      <c r="A30" s="78"/>
      <c r="B30" s="79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1" t="s">
        <v>33</v>
      </c>
      <c r="P30" s="97"/>
    </row>
    <row r="31" spans="1:16" ht="13.5" thickBot="1" x14ac:dyDescent="0.25">
      <c r="A31" s="98"/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99" t="s">
        <v>46</v>
      </c>
      <c r="P31" s="100"/>
    </row>
    <row r="32" spans="1:16" ht="15" x14ac:dyDescent="0.25">
      <c r="A32" s="86" t="s">
        <v>15</v>
      </c>
      <c r="B32" s="79"/>
      <c r="C32" s="104">
        <v>4</v>
      </c>
      <c r="D32" s="41">
        <v>4</v>
      </c>
      <c r="E32" s="42">
        <v>2</v>
      </c>
      <c r="F32" s="41">
        <v>2</v>
      </c>
      <c r="G32" s="41">
        <v>1</v>
      </c>
      <c r="H32" s="41">
        <v>2</v>
      </c>
      <c r="I32" s="41">
        <v>2</v>
      </c>
      <c r="J32" s="106">
        <v>1</v>
      </c>
      <c r="K32" s="104">
        <v>4</v>
      </c>
      <c r="L32" s="104">
        <v>5</v>
      </c>
      <c r="M32" s="104">
        <v>7</v>
      </c>
      <c r="N32" s="104">
        <v>2</v>
      </c>
      <c r="O32" s="83">
        <f>(C32+D32+E32+F32+G32+H32+I32+J32+K32+L32+M32+N32)/12</f>
        <v>3</v>
      </c>
      <c r="P32" s="91"/>
    </row>
    <row r="33" spans="1:28" ht="15" x14ac:dyDescent="0.25">
      <c r="A33" s="78" t="s">
        <v>16</v>
      </c>
      <c r="B33" s="79"/>
      <c r="C33" s="104">
        <v>22</v>
      </c>
      <c r="D33" s="41">
        <v>22</v>
      </c>
      <c r="E33" s="44">
        <v>20</v>
      </c>
      <c r="F33" s="41">
        <v>54</v>
      </c>
      <c r="G33" s="41">
        <v>32</v>
      </c>
      <c r="H33" s="41">
        <v>101</v>
      </c>
      <c r="I33" s="41">
        <v>119</v>
      </c>
      <c r="J33" s="106">
        <v>111</v>
      </c>
      <c r="K33" s="104">
        <v>63</v>
      </c>
      <c r="L33" s="104">
        <v>49</v>
      </c>
      <c r="M33" s="104">
        <v>44</v>
      </c>
      <c r="N33" s="104">
        <v>76</v>
      </c>
      <c r="O33" s="83">
        <f t="shared" ref="O33:O45" si="2">(C33+D33+E33+F33+G33+H33+I33+J33+K33+L33+M33+N33)/12</f>
        <v>59.416666666666664</v>
      </c>
      <c r="P33" s="91"/>
    </row>
    <row r="34" spans="1:28" ht="15" x14ac:dyDescent="0.25">
      <c r="A34" s="78" t="s">
        <v>17</v>
      </c>
      <c r="B34" s="79"/>
      <c r="C34" s="104">
        <v>49</v>
      </c>
      <c r="D34" s="41">
        <v>50</v>
      </c>
      <c r="E34" s="44">
        <v>38</v>
      </c>
      <c r="F34" s="41">
        <v>29</v>
      </c>
      <c r="G34" s="41">
        <v>21</v>
      </c>
      <c r="H34" s="41">
        <v>19</v>
      </c>
      <c r="I34" s="41">
        <v>22</v>
      </c>
      <c r="J34" s="106">
        <v>23</v>
      </c>
      <c r="K34" s="104">
        <v>18</v>
      </c>
      <c r="L34" s="104">
        <v>24</v>
      </c>
      <c r="M34" s="104">
        <v>46</v>
      </c>
      <c r="N34" s="104">
        <v>53</v>
      </c>
      <c r="O34" s="83">
        <f t="shared" si="2"/>
        <v>32.666666666666664</v>
      </c>
      <c r="P34" s="91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</row>
    <row r="35" spans="1:28" ht="15" x14ac:dyDescent="0.25">
      <c r="A35" s="78" t="s">
        <v>18</v>
      </c>
      <c r="B35" s="79"/>
      <c r="C35" s="104">
        <v>358</v>
      </c>
      <c r="D35" s="41">
        <v>355</v>
      </c>
      <c r="E35" s="44">
        <v>338</v>
      </c>
      <c r="F35" s="41">
        <v>243</v>
      </c>
      <c r="G35" s="41">
        <v>161</v>
      </c>
      <c r="H35" s="41">
        <v>148</v>
      </c>
      <c r="I35" s="41">
        <v>154</v>
      </c>
      <c r="J35" s="106">
        <v>162</v>
      </c>
      <c r="K35" s="104">
        <v>148</v>
      </c>
      <c r="L35" s="104">
        <v>165</v>
      </c>
      <c r="M35" s="104">
        <v>358</v>
      </c>
      <c r="N35" s="104">
        <v>376</v>
      </c>
      <c r="O35" s="83">
        <f t="shared" si="2"/>
        <v>247.16666666666666</v>
      </c>
      <c r="P35" s="91"/>
    </row>
    <row r="36" spans="1:28" ht="15" x14ac:dyDescent="0.25">
      <c r="A36" s="85" t="s">
        <v>19</v>
      </c>
      <c r="B36" s="79"/>
      <c r="C36" s="104">
        <v>772</v>
      </c>
      <c r="D36" s="41">
        <v>794</v>
      </c>
      <c r="E36" s="44">
        <v>718</v>
      </c>
      <c r="F36" s="41">
        <v>430</v>
      </c>
      <c r="G36" s="41">
        <v>234</v>
      </c>
      <c r="H36" s="41">
        <v>217</v>
      </c>
      <c r="I36" s="41">
        <v>209</v>
      </c>
      <c r="J36" s="106">
        <v>210</v>
      </c>
      <c r="K36" s="104">
        <v>206</v>
      </c>
      <c r="L36" s="104">
        <v>235</v>
      </c>
      <c r="M36" s="104">
        <v>726</v>
      </c>
      <c r="N36" s="104">
        <v>807</v>
      </c>
      <c r="O36" s="83">
        <f t="shared" si="2"/>
        <v>463.16666666666669</v>
      </c>
      <c r="P36" s="91"/>
    </row>
    <row r="37" spans="1:28" ht="15" x14ac:dyDescent="0.25">
      <c r="A37" s="86" t="s">
        <v>20</v>
      </c>
      <c r="B37" s="79"/>
      <c r="C37" s="104">
        <v>1</v>
      </c>
      <c r="D37" s="41">
        <v>1</v>
      </c>
      <c r="E37" s="44">
        <v>1</v>
      </c>
      <c r="F37" s="41">
        <v>1</v>
      </c>
      <c r="G37" s="41">
        <v>0</v>
      </c>
      <c r="H37" s="41">
        <v>0</v>
      </c>
      <c r="I37" s="41">
        <v>0</v>
      </c>
      <c r="J37" s="106">
        <v>1</v>
      </c>
      <c r="K37" s="104">
        <v>1</v>
      </c>
      <c r="L37" s="104">
        <v>1</v>
      </c>
      <c r="M37" s="104">
        <v>2</v>
      </c>
      <c r="N37" s="104">
        <v>2</v>
      </c>
      <c r="O37" s="83">
        <f t="shared" si="2"/>
        <v>0.91666666666666663</v>
      </c>
      <c r="P37" s="91"/>
    </row>
    <row r="38" spans="1:28" ht="15" x14ac:dyDescent="0.25">
      <c r="A38" s="78" t="s">
        <v>21</v>
      </c>
      <c r="B38" s="79"/>
      <c r="C38" s="104">
        <v>17</v>
      </c>
      <c r="D38" s="41">
        <v>17</v>
      </c>
      <c r="E38" s="44">
        <v>4</v>
      </c>
      <c r="F38" s="41">
        <v>11</v>
      </c>
      <c r="G38" s="41">
        <v>10</v>
      </c>
      <c r="H38" s="41">
        <v>8</v>
      </c>
      <c r="I38" s="41">
        <v>9</v>
      </c>
      <c r="J38" s="106">
        <v>8</v>
      </c>
      <c r="K38" s="104">
        <v>10</v>
      </c>
      <c r="L38" s="104">
        <v>11</v>
      </c>
      <c r="M38" s="104">
        <v>14</v>
      </c>
      <c r="N38" s="104">
        <v>17</v>
      </c>
      <c r="O38" s="83">
        <f t="shared" si="2"/>
        <v>11.333333333333334</v>
      </c>
      <c r="P38" s="91"/>
    </row>
    <row r="39" spans="1:28" ht="15" x14ac:dyDescent="0.25">
      <c r="A39" s="78" t="s">
        <v>23</v>
      </c>
      <c r="B39" s="79"/>
      <c r="C39" s="104">
        <v>3</v>
      </c>
      <c r="D39" s="41">
        <v>4</v>
      </c>
      <c r="E39" s="44">
        <v>15</v>
      </c>
      <c r="F39" s="41">
        <v>2</v>
      </c>
      <c r="G39" s="41">
        <v>1</v>
      </c>
      <c r="H39" s="41">
        <v>5</v>
      </c>
      <c r="I39" s="41">
        <v>5</v>
      </c>
      <c r="J39" s="106">
        <v>5</v>
      </c>
      <c r="K39" s="104">
        <v>2</v>
      </c>
      <c r="L39" s="104">
        <v>2</v>
      </c>
      <c r="M39" s="104">
        <v>3</v>
      </c>
      <c r="N39" s="104">
        <v>2</v>
      </c>
      <c r="O39" s="83">
        <f t="shared" si="2"/>
        <v>4.083333333333333</v>
      </c>
      <c r="P39" s="91"/>
    </row>
    <row r="40" spans="1:28" ht="15" x14ac:dyDescent="0.25">
      <c r="A40" s="78" t="s">
        <v>22</v>
      </c>
      <c r="B40" s="79"/>
      <c r="C40" s="104">
        <v>807</v>
      </c>
      <c r="D40" s="41">
        <v>814</v>
      </c>
      <c r="E40" s="44">
        <v>718</v>
      </c>
      <c r="F40" s="41">
        <v>395</v>
      </c>
      <c r="G40" s="41">
        <v>196</v>
      </c>
      <c r="H40" s="41">
        <v>147</v>
      </c>
      <c r="I40" s="41">
        <v>148</v>
      </c>
      <c r="J40" s="106">
        <v>145</v>
      </c>
      <c r="K40" s="104">
        <v>161</v>
      </c>
      <c r="L40" s="104">
        <v>209</v>
      </c>
      <c r="M40" s="104">
        <v>779</v>
      </c>
      <c r="N40" s="104">
        <v>899</v>
      </c>
      <c r="O40" s="83">
        <f t="shared" si="2"/>
        <v>451.5</v>
      </c>
      <c r="P40" s="91"/>
    </row>
    <row r="41" spans="1:28" ht="15" x14ac:dyDescent="0.25">
      <c r="A41" s="85" t="s">
        <v>24</v>
      </c>
      <c r="B41" s="79"/>
      <c r="C41" s="104">
        <v>0</v>
      </c>
      <c r="D41" s="41">
        <v>0</v>
      </c>
      <c r="E41" s="44">
        <v>0</v>
      </c>
      <c r="F41" s="41">
        <v>0</v>
      </c>
      <c r="G41" s="41">
        <v>0</v>
      </c>
      <c r="H41" s="41">
        <v>0</v>
      </c>
      <c r="I41" s="41">
        <v>0</v>
      </c>
      <c r="J41" s="106">
        <v>0</v>
      </c>
      <c r="K41" s="104">
        <v>0</v>
      </c>
      <c r="L41" s="104">
        <v>0</v>
      </c>
      <c r="M41" s="104">
        <v>0</v>
      </c>
      <c r="N41" s="104">
        <v>0</v>
      </c>
      <c r="O41" s="83">
        <f t="shared" si="2"/>
        <v>0</v>
      </c>
      <c r="P41" s="91"/>
    </row>
    <row r="42" spans="1:28" ht="15" x14ac:dyDescent="0.25">
      <c r="A42" s="85" t="s">
        <v>25</v>
      </c>
      <c r="B42" s="79"/>
      <c r="C42" s="104">
        <v>54</v>
      </c>
      <c r="D42" s="41">
        <v>62</v>
      </c>
      <c r="E42" s="44">
        <v>62</v>
      </c>
      <c r="F42" s="41">
        <v>72</v>
      </c>
      <c r="G42" s="41">
        <v>76</v>
      </c>
      <c r="H42" s="41">
        <v>78</v>
      </c>
      <c r="I42" s="41">
        <v>65</v>
      </c>
      <c r="J42" s="106">
        <v>72</v>
      </c>
      <c r="K42" s="104">
        <v>74</v>
      </c>
      <c r="L42" s="104">
        <v>90</v>
      </c>
      <c r="M42" s="104">
        <v>89</v>
      </c>
      <c r="N42" s="104">
        <v>88</v>
      </c>
      <c r="O42" s="83">
        <f t="shared" si="2"/>
        <v>73.5</v>
      </c>
      <c r="P42" s="91"/>
    </row>
    <row r="43" spans="1:28" ht="15.75" thickBot="1" x14ac:dyDescent="0.3">
      <c r="A43" s="87"/>
      <c r="B43" s="88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94"/>
    </row>
    <row r="44" spans="1:28" ht="15" x14ac:dyDescent="0.25">
      <c r="A44" s="7"/>
      <c r="B44" s="8"/>
      <c r="C44" s="20" t="s">
        <v>26</v>
      </c>
      <c r="D44" s="20"/>
      <c r="E44" s="20"/>
      <c r="F44" s="20"/>
      <c r="G44" s="20" t="s">
        <v>26</v>
      </c>
      <c r="H44" s="20"/>
      <c r="I44" s="20"/>
      <c r="J44" s="20"/>
      <c r="K44" s="20"/>
      <c r="L44" s="20"/>
      <c r="M44" s="20"/>
      <c r="N44" s="20"/>
      <c r="O44" s="20"/>
      <c r="P44" s="91"/>
    </row>
    <row r="45" spans="1:28" ht="15" x14ac:dyDescent="0.25">
      <c r="A45" s="7" t="s">
        <v>27</v>
      </c>
      <c r="B45" s="8"/>
      <c r="C45" s="20">
        <f t="shared" ref="C45:N45" si="3">SUM(C32:C44)</f>
        <v>2087</v>
      </c>
      <c r="D45" s="20">
        <f t="shared" si="3"/>
        <v>2123</v>
      </c>
      <c r="E45" s="20">
        <f t="shared" si="3"/>
        <v>1916</v>
      </c>
      <c r="F45" s="20">
        <f t="shared" si="3"/>
        <v>1239</v>
      </c>
      <c r="G45" s="20">
        <f t="shared" si="3"/>
        <v>732</v>
      </c>
      <c r="H45" s="20">
        <f t="shared" si="3"/>
        <v>725</v>
      </c>
      <c r="I45" s="20">
        <f t="shared" si="3"/>
        <v>733</v>
      </c>
      <c r="J45" s="20">
        <f t="shared" si="3"/>
        <v>738</v>
      </c>
      <c r="K45" s="20">
        <f t="shared" si="3"/>
        <v>687</v>
      </c>
      <c r="L45" s="20">
        <f t="shared" si="3"/>
        <v>791</v>
      </c>
      <c r="M45" s="20">
        <f t="shared" si="3"/>
        <v>2068</v>
      </c>
      <c r="N45" s="20">
        <f t="shared" si="3"/>
        <v>2322</v>
      </c>
      <c r="O45" s="83">
        <f t="shared" si="2"/>
        <v>1346.75</v>
      </c>
      <c r="P45" s="91"/>
      <c r="Q45" s="37"/>
    </row>
    <row r="46" spans="1:28" ht="15.75" thickBot="1" x14ac:dyDescent="0.3">
      <c r="A46" s="11"/>
      <c r="B46" s="12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94"/>
    </row>
    <row r="47" spans="1:28" ht="15" x14ac:dyDescent="0.25">
      <c r="A47" s="29" t="s">
        <v>31</v>
      </c>
      <c r="B47" s="5"/>
      <c r="C47" s="68">
        <f t="shared" ref="C47:O47" si="4">C45/C20</f>
        <v>0.56881984191877899</v>
      </c>
      <c r="D47" s="68">
        <f t="shared" si="4"/>
        <v>0.57690217391304344</v>
      </c>
      <c r="E47" s="68">
        <f t="shared" si="4"/>
        <v>0.57348099371445671</v>
      </c>
      <c r="F47" s="68">
        <f t="shared" si="4"/>
        <v>0.53822762814943526</v>
      </c>
      <c r="G47" s="68">
        <f t="shared" si="4"/>
        <v>0.47594278283485048</v>
      </c>
      <c r="H47" s="68">
        <f t="shared" si="4"/>
        <v>0.50770308123249297</v>
      </c>
      <c r="I47" s="68">
        <f t="shared" si="4"/>
        <v>0.50551724137931031</v>
      </c>
      <c r="J47" s="68">
        <f t="shared" si="4"/>
        <v>0.50238257317903334</v>
      </c>
      <c r="K47" s="68">
        <f t="shared" si="4"/>
        <v>0.47216494845360824</v>
      </c>
      <c r="L47" s="68">
        <f t="shared" si="4"/>
        <v>0.48408812729498163</v>
      </c>
      <c r="M47" s="68">
        <f t="shared" si="4"/>
        <v>0.55846610856062651</v>
      </c>
      <c r="N47" s="68">
        <f t="shared" si="4"/>
        <v>0.56427703523693806</v>
      </c>
      <c r="O47" s="68">
        <f t="shared" si="4"/>
        <v>0.54260676873489122</v>
      </c>
      <c r="P47" s="96"/>
    </row>
    <row r="48" spans="1:28" ht="13.5" thickBot="1" x14ac:dyDescent="0.25">
      <c r="A48" s="17" t="s">
        <v>32</v>
      </c>
      <c r="B48" s="12"/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0"/>
    </row>
    <row r="49" spans="1:16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72"/>
    </row>
    <row r="50" spans="1:16" x14ac:dyDescent="0.2">
      <c r="A50" s="27"/>
      <c r="B50" s="2"/>
      <c r="C50" s="2"/>
      <c r="D50" s="2"/>
      <c r="E50" s="32"/>
      <c r="F50" s="33"/>
      <c r="G50" s="34"/>
      <c r="H50" s="34"/>
      <c r="I50" s="34"/>
      <c r="J50" s="2"/>
      <c r="K50" s="2"/>
      <c r="L50" s="2"/>
      <c r="M50" s="2"/>
      <c r="N50" s="2"/>
      <c r="O50" s="2"/>
      <c r="P50" s="72"/>
    </row>
    <row r="51" spans="1:16" x14ac:dyDescent="0.2">
      <c r="A51" s="1"/>
      <c r="B51" s="2"/>
      <c r="C51" s="2"/>
      <c r="D51" s="2"/>
      <c r="E51" s="32"/>
      <c r="F51" s="33"/>
      <c r="G51" s="34"/>
      <c r="H51" s="34"/>
      <c r="I51" s="34"/>
      <c r="J51" s="2"/>
      <c r="K51" s="2"/>
      <c r="L51" s="2"/>
      <c r="M51" s="2"/>
      <c r="N51" s="2"/>
      <c r="O51" s="2"/>
      <c r="P51" s="72"/>
    </row>
    <row r="52" spans="1:16" x14ac:dyDescent="0.2">
      <c r="A52" s="1"/>
      <c r="B52" s="2"/>
      <c r="C52" s="2"/>
      <c r="D52" s="2"/>
      <c r="E52" s="38"/>
      <c r="F52" s="2"/>
      <c r="G52" s="2"/>
      <c r="H52" s="2"/>
      <c r="I52" s="2"/>
      <c r="J52" s="2"/>
      <c r="K52" s="2"/>
      <c r="L52" s="2"/>
      <c r="M52" s="2"/>
      <c r="N52" s="2"/>
      <c r="O52" s="2"/>
      <c r="P52" s="72"/>
    </row>
    <row r="53" spans="1:16" x14ac:dyDescent="0.2">
      <c r="A53" s="70" t="s">
        <v>37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72"/>
    </row>
    <row r="54" spans="1:16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72"/>
    </row>
    <row r="55" spans="1:16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72"/>
    </row>
    <row r="56" spans="1:16" x14ac:dyDescent="0.2">
      <c r="A56" s="45" t="s">
        <v>36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72"/>
    </row>
    <row r="57" spans="1:16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72"/>
    </row>
    <row r="58" spans="1:16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72"/>
    </row>
    <row r="59" spans="1:16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72"/>
    </row>
    <row r="60" spans="1:16" x14ac:dyDescent="0.2">
      <c r="A60" s="72"/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</row>
    <row r="61" spans="1:16" x14ac:dyDescent="0.2">
      <c r="A61" s="72"/>
      <c r="B61" s="72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</row>
    <row r="62" spans="1:16" x14ac:dyDescent="0.2">
      <c r="A62" s="72"/>
      <c r="B62" s="72"/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</row>
  </sheetData>
  <phoneticPr fontId="17" type="noConversion"/>
  <printOptions horizontalCentered="1"/>
  <pageMargins left="0.5" right="0" top="0.98425196850393704" bottom="0.98425196850393704" header="0.98425196850393704" footer="0.98425196850393704"/>
  <pageSetup paperSize="9" scale="79" orientation="portrait" horizontalDpi="4294967292" verticalDpi="18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3"/>
  <sheetViews>
    <sheetView showGridLines="0" zoomScale="80" workbookViewId="0">
      <selection activeCell="T26" sqref="T26"/>
    </sheetView>
  </sheetViews>
  <sheetFormatPr defaultRowHeight="12.75" x14ac:dyDescent="0.2"/>
  <cols>
    <col min="1" max="1" width="26.42578125" customWidth="1"/>
    <col min="2" max="2" width="1.7109375" customWidth="1"/>
    <col min="3" max="4" width="6.7109375" customWidth="1"/>
    <col min="5" max="5" width="7.85546875" customWidth="1"/>
    <col min="6" max="9" width="6.7109375" customWidth="1"/>
    <col min="10" max="10" width="7.140625" customWidth="1"/>
    <col min="11" max="14" width="6.7109375" customWidth="1"/>
    <col min="15" max="15" width="9.7109375" customWidth="1"/>
    <col min="16" max="16" width="1.7109375" customWidth="1"/>
  </cols>
  <sheetData>
    <row r="1" spans="1:17" x14ac:dyDescent="0.2">
      <c r="A1" s="66" t="s">
        <v>42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67"/>
      <c r="Q1" s="46"/>
    </row>
    <row r="2" spans="1:17" x14ac:dyDescent="0.2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</row>
    <row r="3" spans="1:17" ht="13.5" thickBot="1" x14ac:dyDescent="0.25">
      <c r="A3" t="s">
        <v>35</v>
      </c>
    </row>
    <row r="4" spans="1:17" x14ac:dyDescent="0.2">
      <c r="A4" s="48" t="s">
        <v>0</v>
      </c>
      <c r="B4" s="49"/>
      <c r="C4" s="50" t="s">
        <v>1</v>
      </c>
      <c r="D4" s="51" t="s">
        <v>2</v>
      </c>
      <c r="E4" s="50" t="s">
        <v>3</v>
      </c>
      <c r="F4" s="51" t="s">
        <v>4</v>
      </c>
      <c r="G4" s="51" t="s">
        <v>5</v>
      </c>
      <c r="H4" s="50" t="s">
        <v>6</v>
      </c>
      <c r="I4" s="50" t="s">
        <v>7</v>
      </c>
      <c r="J4" s="50" t="s">
        <v>8</v>
      </c>
      <c r="K4" s="50" t="s">
        <v>9</v>
      </c>
      <c r="L4" s="51" t="s">
        <v>10</v>
      </c>
      <c r="M4" s="50" t="s">
        <v>11</v>
      </c>
      <c r="N4" s="50" t="s">
        <v>12</v>
      </c>
      <c r="O4" s="51" t="s">
        <v>13</v>
      </c>
      <c r="P4" s="52"/>
    </row>
    <row r="5" spans="1:17" x14ac:dyDescent="0.2">
      <c r="A5" s="53" t="s">
        <v>14</v>
      </c>
      <c r="B5" s="4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5" t="s">
        <v>33</v>
      </c>
      <c r="P5" s="56"/>
    </row>
    <row r="6" spans="1:17" ht="13.5" thickBot="1" x14ac:dyDescent="0.25">
      <c r="A6" s="53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54" t="s">
        <v>41</v>
      </c>
      <c r="P6" s="56"/>
    </row>
    <row r="7" spans="1:17" ht="14.25" x14ac:dyDescent="0.2">
      <c r="A7" s="57" t="s">
        <v>15</v>
      </c>
      <c r="B7" s="49"/>
      <c r="C7" s="39"/>
      <c r="D7" s="39"/>
      <c r="E7" s="39"/>
      <c r="F7" s="39"/>
      <c r="G7" s="40"/>
      <c r="H7" s="39"/>
      <c r="I7" s="39"/>
      <c r="J7" s="39"/>
      <c r="K7" s="39"/>
      <c r="L7" s="39"/>
      <c r="M7" s="39">
        <v>17</v>
      </c>
      <c r="N7" s="39">
        <v>21</v>
      </c>
      <c r="O7" s="39">
        <f>(C7+D7+E7+F7+G7+H7+I7+J7+K7+L7+M7+N7)/2</f>
        <v>19</v>
      </c>
      <c r="P7" s="58"/>
    </row>
    <row r="8" spans="1:17" ht="14.25" x14ac:dyDescent="0.2">
      <c r="A8" s="53" t="s">
        <v>16</v>
      </c>
      <c r="B8" s="44"/>
      <c r="C8" s="41"/>
      <c r="D8" s="41"/>
      <c r="E8" s="41"/>
      <c r="F8" s="41"/>
      <c r="G8" s="41"/>
      <c r="H8" s="41"/>
      <c r="I8" s="41"/>
      <c r="J8" s="41"/>
      <c r="K8" s="41"/>
      <c r="L8" s="41"/>
      <c r="M8" s="41">
        <v>35</v>
      </c>
      <c r="N8" s="41">
        <v>83</v>
      </c>
      <c r="O8" s="41">
        <f t="shared" ref="O8:O20" si="0">(C8+D8+E8+F8+G8+H8+I8+J8+K8+L8+M8+N8)/2</f>
        <v>59</v>
      </c>
      <c r="P8" s="59"/>
    </row>
    <row r="9" spans="1:17" ht="14.25" x14ac:dyDescent="0.2">
      <c r="A9" s="53" t="s">
        <v>17</v>
      </c>
      <c r="B9" s="44"/>
      <c r="C9" s="41"/>
      <c r="D9" s="41"/>
      <c r="E9" s="41"/>
      <c r="F9" s="41"/>
      <c r="G9" s="41"/>
      <c r="H9" s="41"/>
      <c r="I9" s="41"/>
      <c r="J9" s="41"/>
      <c r="K9" s="41"/>
      <c r="L9" s="41"/>
      <c r="M9" s="41">
        <v>91</v>
      </c>
      <c r="N9" s="41">
        <v>100</v>
      </c>
      <c r="O9" s="41">
        <f t="shared" si="0"/>
        <v>95.5</v>
      </c>
      <c r="P9" s="59"/>
    </row>
    <row r="10" spans="1:17" ht="14.25" x14ac:dyDescent="0.2">
      <c r="A10" s="53" t="s">
        <v>18</v>
      </c>
      <c r="B10" s="44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>
        <v>389</v>
      </c>
      <c r="N10" s="41">
        <v>412</v>
      </c>
      <c r="O10" s="41">
        <f t="shared" si="0"/>
        <v>400.5</v>
      </c>
      <c r="P10" s="59"/>
    </row>
    <row r="11" spans="1:17" ht="14.25" x14ac:dyDescent="0.2">
      <c r="A11" s="60" t="s">
        <v>19</v>
      </c>
      <c r="B11" s="44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>
        <v>1051</v>
      </c>
      <c r="N11" s="41">
        <v>1173</v>
      </c>
      <c r="O11" s="41">
        <f t="shared" si="0"/>
        <v>1112</v>
      </c>
      <c r="P11" s="59"/>
    </row>
    <row r="12" spans="1:17" ht="14.25" x14ac:dyDescent="0.2">
      <c r="A12" s="61" t="s">
        <v>20</v>
      </c>
      <c r="B12" s="44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2">
        <v>20</v>
      </c>
      <c r="N12" s="41">
        <v>21</v>
      </c>
      <c r="O12" s="41">
        <f t="shared" si="0"/>
        <v>20.5</v>
      </c>
      <c r="P12" s="59"/>
    </row>
    <row r="13" spans="1:17" ht="14.25" x14ac:dyDescent="0.2">
      <c r="A13" s="53" t="s">
        <v>21</v>
      </c>
      <c r="B13" s="44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>
        <v>315</v>
      </c>
      <c r="N13" s="41">
        <v>344</v>
      </c>
      <c r="O13" s="41">
        <f t="shared" si="0"/>
        <v>329.5</v>
      </c>
      <c r="P13" s="59"/>
    </row>
    <row r="14" spans="1:17" ht="14.25" x14ac:dyDescent="0.2">
      <c r="A14" s="53" t="s">
        <v>23</v>
      </c>
      <c r="B14" s="44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>
        <v>71</v>
      </c>
      <c r="N14" s="41">
        <v>80</v>
      </c>
      <c r="O14" s="41">
        <f t="shared" si="0"/>
        <v>75.5</v>
      </c>
      <c r="P14" s="59"/>
    </row>
    <row r="15" spans="1:17" ht="14.25" x14ac:dyDescent="0.2">
      <c r="A15" s="53" t="s">
        <v>22</v>
      </c>
      <c r="B15" s="44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>
        <v>917</v>
      </c>
      <c r="N15" s="41">
        <v>1046</v>
      </c>
      <c r="O15" s="41">
        <f t="shared" si="0"/>
        <v>981.5</v>
      </c>
      <c r="P15" s="59"/>
    </row>
    <row r="16" spans="1:17" ht="14.25" x14ac:dyDescent="0.2">
      <c r="A16" s="53" t="s">
        <v>24</v>
      </c>
      <c r="B16" s="44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>
        <v>0</v>
      </c>
      <c r="N16" s="41">
        <v>0</v>
      </c>
      <c r="O16" s="41">
        <f t="shared" si="0"/>
        <v>0</v>
      </c>
      <c r="P16" s="59"/>
    </row>
    <row r="17" spans="1:16" ht="14.25" x14ac:dyDescent="0.2">
      <c r="A17" s="60" t="s">
        <v>25</v>
      </c>
      <c r="B17" s="44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>
        <v>111</v>
      </c>
      <c r="N17" s="41">
        <v>84</v>
      </c>
      <c r="O17" s="41">
        <f t="shared" si="0"/>
        <v>97.5</v>
      </c>
      <c r="P17" s="59"/>
    </row>
    <row r="18" spans="1:16" ht="15" thickBot="1" x14ac:dyDescent="0.25">
      <c r="A18" s="62"/>
      <c r="B18" s="63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5"/>
    </row>
    <row r="19" spans="1:16" ht="15" x14ac:dyDescent="0.25">
      <c r="A19" s="7"/>
      <c r="B19" s="8"/>
      <c r="C19" s="20"/>
      <c r="D19" s="20"/>
      <c r="E19" s="20"/>
      <c r="F19" s="20"/>
      <c r="G19" s="20" t="s">
        <v>26</v>
      </c>
      <c r="H19" s="20"/>
      <c r="I19" s="20"/>
      <c r="J19" s="20"/>
      <c r="K19" s="20"/>
      <c r="L19" s="20"/>
      <c r="M19" s="20"/>
      <c r="N19" s="20"/>
      <c r="O19" s="20"/>
      <c r="P19" s="21"/>
    </row>
    <row r="20" spans="1:16" ht="15" x14ac:dyDescent="0.25">
      <c r="A20" s="7" t="s">
        <v>27</v>
      </c>
      <c r="B20" s="8"/>
      <c r="C20" s="20">
        <f t="shared" ref="C20:N20" si="1">SUM(C7:C19)</f>
        <v>0</v>
      </c>
      <c r="D20" s="20">
        <f t="shared" si="1"/>
        <v>0</v>
      </c>
      <c r="E20" s="20">
        <f t="shared" si="1"/>
        <v>0</v>
      </c>
      <c r="F20" s="20">
        <f t="shared" si="1"/>
        <v>0</v>
      </c>
      <c r="G20" s="20">
        <f t="shared" si="1"/>
        <v>0</v>
      </c>
      <c r="H20" s="20">
        <f t="shared" si="1"/>
        <v>0</v>
      </c>
      <c r="I20" s="20">
        <f t="shared" si="1"/>
        <v>0</v>
      </c>
      <c r="J20" s="20">
        <f t="shared" si="1"/>
        <v>0</v>
      </c>
      <c r="K20" s="20">
        <f t="shared" si="1"/>
        <v>0</v>
      </c>
      <c r="L20" s="20">
        <f t="shared" si="1"/>
        <v>0</v>
      </c>
      <c r="M20" s="20">
        <f t="shared" si="1"/>
        <v>3017</v>
      </c>
      <c r="N20" s="20">
        <f t="shared" si="1"/>
        <v>3364</v>
      </c>
      <c r="O20" s="20">
        <f t="shared" si="0"/>
        <v>3190.5</v>
      </c>
      <c r="P20" s="21"/>
    </row>
    <row r="21" spans="1:16" ht="15" thickBot="1" x14ac:dyDescent="0.25">
      <c r="A21" s="15"/>
      <c r="B21" s="16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4"/>
    </row>
    <row r="22" spans="1:16" ht="15" x14ac:dyDescent="0.25">
      <c r="A22" s="29" t="s">
        <v>28</v>
      </c>
      <c r="B22" s="5"/>
      <c r="C22" s="30">
        <f t="shared" ref="C22:P22" si="2">C20/$E$54</f>
        <v>0</v>
      </c>
      <c r="D22" s="30">
        <f t="shared" si="2"/>
        <v>0</v>
      </c>
      <c r="E22" s="30">
        <f t="shared" si="2"/>
        <v>0</v>
      </c>
      <c r="F22" s="30">
        <f t="shared" si="2"/>
        <v>0</v>
      </c>
      <c r="G22" s="30">
        <f t="shared" si="2"/>
        <v>0</v>
      </c>
      <c r="H22" s="30">
        <f t="shared" si="2"/>
        <v>0</v>
      </c>
      <c r="I22" s="30">
        <f t="shared" si="2"/>
        <v>0</v>
      </c>
      <c r="J22" s="30">
        <f t="shared" si="2"/>
        <v>0</v>
      </c>
      <c r="K22" s="30">
        <f t="shared" si="2"/>
        <v>0</v>
      </c>
      <c r="L22" s="30">
        <f t="shared" si="2"/>
        <v>0</v>
      </c>
      <c r="M22" s="30">
        <f t="shared" si="2"/>
        <v>1.967343531958736E-2</v>
      </c>
      <c r="N22" s="30">
        <f t="shared" si="2"/>
        <v>2.193617382005034E-2</v>
      </c>
      <c r="O22" s="30">
        <f t="shared" si="2"/>
        <v>2.0804804569818851E-2</v>
      </c>
      <c r="P22" s="31">
        <f t="shared" si="2"/>
        <v>0</v>
      </c>
    </row>
    <row r="23" spans="1:16" ht="13.5" thickBot="1" x14ac:dyDescent="0.25">
      <c r="A23" s="11" t="s">
        <v>29</v>
      </c>
      <c r="B23" s="12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4"/>
    </row>
    <row r="25" spans="1:16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6" spans="1:16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6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6" x14ac:dyDescent="0.2">
      <c r="A28" s="66" t="s">
        <v>43</v>
      </c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</row>
    <row r="29" spans="1:16" x14ac:dyDescent="0.2">
      <c r="A29" s="46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</row>
    <row r="30" spans="1:16" ht="13.5" thickBot="1" x14ac:dyDescent="0.25">
      <c r="A30" s="46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</row>
    <row r="31" spans="1:16" x14ac:dyDescent="0.2">
      <c r="A31" s="48" t="s">
        <v>30</v>
      </c>
      <c r="B31" s="49"/>
      <c r="C31" s="50" t="s">
        <v>1</v>
      </c>
      <c r="D31" s="50" t="s">
        <v>2</v>
      </c>
      <c r="E31" s="50" t="s">
        <v>3</v>
      </c>
      <c r="F31" s="50" t="s">
        <v>4</v>
      </c>
      <c r="G31" s="50" t="s">
        <v>5</v>
      </c>
      <c r="H31" s="50" t="s">
        <v>6</v>
      </c>
      <c r="I31" s="50" t="s">
        <v>7</v>
      </c>
      <c r="J31" s="50" t="s">
        <v>8</v>
      </c>
      <c r="K31" s="50" t="s">
        <v>9</v>
      </c>
      <c r="L31" s="50" t="s">
        <v>10</v>
      </c>
      <c r="M31" s="50" t="s">
        <v>11</v>
      </c>
      <c r="N31" s="50" t="s">
        <v>12</v>
      </c>
      <c r="O31" s="51" t="s">
        <v>13</v>
      </c>
      <c r="P31" s="6"/>
    </row>
    <row r="32" spans="1:16" x14ac:dyDescent="0.2">
      <c r="A32" s="53"/>
      <c r="B32" s="4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5" t="s">
        <v>33</v>
      </c>
      <c r="P32" s="9"/>
    </row>
    <row r="33" spans="1:17" ht="13.5" thickBot="1" x14ac:dyDescent="0.25">
      <c r="A33" s="53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54" t="s">
        <v>41</v>
      </c>
      <c r="P33" s="9"/>
    </row>
    <row r="34" spans="1:17" ht="14.25" x14ac:dyDescent="0.2">
      <c r="A34" s="57" t="s">
        <v>15</v>
      </c>
      <c r="B34" s="49"/>
      <c r="C34" s="39"/>
      <c r="D34" s="39"/>
      <c r="E34" s="43"/>
      <c r="F34" s="39"/>
      <c r="G34" s="39"/>
      <c r="H34" s="39"/>
      <c r="I34" s="39"/>
      <c r="J34" s="39"/>
      <c r="K34" s="39"/>
      <c r="L34" s="39"/>
      <c r="M34" s="39">
        <v>3</v>
      </c>
      <c r="N34" s="39">
        <v>4</v>
      </c>
      <c r="O34" s="39">
        <f>(C34+D34+E34+F34+G34+H34+I34+J34+K34+L34+M34+N34)/2</f>
        <v>3.5</v>
      </c>
      <c r="P34" s="22"/>
    </row>
    <row r="35" spans="1:17" ht="14.25" x14ac:dyDescent="0.2">
      <c r="A35" s="53" t="s">
        <v>16</v>
      </c>
      <c r="B35" s="44"/>
      <c r="C35" s="41"/>
      <c r="D35" s="41"/>
      <c r="E35" s="44"/>
      <c r="F35" s="41"/>
      <c r="G35" s="41"/>
      <c r="H35" s="41"/>
      <c r="I35" s="41"/>
      <c r="J35" s="41"/>
      <c r="K35" s="41"/>
      <c r="L35" s="41"/>
      <c r="M35" s="41">
        <v>24</v>
      </c>
      <c r="N35" s="41">
        <v>62</v>
      </c>
      <c r="O35" s="41">
        <f t="shared" ref="O35:O47" si="3">(C35+D35+E35+F35+G35+H35+I35+J35+K35+L35+M35+N35)/2</f>
        <v>43</v>
      </c>
      <c r="P35" s="21"/>
    </row>
    <row r="36" spans="1:17" ht="14.25" x14ac:dyDescent="0.2">
      <c r="A36" s="53" t="s">
        <v>17</v>
      </c>
      <c r="B36" s="44"/>
      <c r="C36" s="41"/>
      <c r="D36" s="41"/>
      <c r="E36" s="44"/>
      <c r="F36" s="41"/>
      <c r="G36" s="41"/>
      <c r="H36" s="41"/>
      <c r="I36" s="41"/>
      <c r="J36" s="41"/>
      <c r="K36" s="41"/>
      <c r="L36" s="41"/>
      <c r="M36" s="41">
        <v>37</v>
      </c>
      <c r="N36" s="41">
        <v>44</v>
      </c>
      <c r="O36" s="41">
        <f t="shared" si="3"/>
        <v>40.5</v>
      </c>
      <c r="P36" s="21"/>
    </row>
    <row r="37" spans="1:17" ht="14.25" x14ac:dyDescent="0.2">
      <c r="A37" s="53" t="s">
        <v>18</v>
      </c>
      <c r="B37" s="44"/>
      <c r="C37" s="41"/>
      <c r="D37" s="41"/>
      <c r="E37" s="44"/>
      <c r="F37" s="41"/>
      <c r="G37" s="41"/>
      <c r="H37" s="41"/>
      <c r="I37" s="41"/>
      <c r="J37" s="41"/>
      <c r="K37" s="41"/>
      <c r="L37" s="41"/>
      <c r="M37" s="41">
        <v>303</v>
      </c>
      <c r="N37" s="41">
        <v>326</v>
      </c>
      <c r="O37" s="41">
        <f t="shared" si="3"/>
        <v>314.5</v>
      </c>
      <c r="P37" s="21"/>
    </row>
    <row r="38" spans="1:17" ht="14.25" x14ac:dyDescent="0.2">
      <c r="A38" s="60" t="s">
        <v>19</v>
      </c>
      <c r="B38" s="44"/>
      <c r="C38" s="41"/>
      <c r="D38" s="41"/>
      <c r="E38" s="44"/>
      <c r="F38" s="41"/>
      <c r="G38" s="41"/>
      <c r="H38" s="41"/>
      <c r="I38" s="41"/>
      <c r="J38" s="41"/>
      <c r="K38" s="41"/>
      <c r="L38" s="41"/>
      <c r="M38" s="41">
        <v>605</v>
      </c>
      <c r="N38" s="41">
        <v>685</v>
      </c>
      <c r="O38" s="41">
        <f t="shared" si="3"/>
        <v>645</v>
      </c>
      <c r="P38" s="21"/>
    </row>
    <row r="39" spans="1:17" ht="14.25" x14ac:dyDescent="0.2">
      <c r="A39" s="61" t="s">
        <v>20</v>
      </c>
      <c r="B39" s="44"/>
      <c r="C39" s="41"/>
      <c r="D39" s="41"/>
      <c r="E39" s="44"/>
      <c r="F39" s="41"/>
      <c r="G39" s="41"/>
      <c r="H39" s="41"/>
      <c r="I39" s="41"/>
      <c r="J39" s="41"/>
      <c r="K39" s="41"/>
      <c r="L39" s="41"/>
      <c r="M39" s="41">
        <v>1</v>
      </c>
      <c r="N39" s="41">
        <v>1</v>
      </c>
      <c r="O39" s="41">
        <f t="shared" si="3"/>
        <v>1</v>
      </c>
      <c r="P39" s="21"/>
    </row>
    <row r="40" spans="1:17" ht="14.25" x14ac:dyDescent="0.2">
      <c r="A40" s="53" t="s">
        <v>21</v>
      </c>
      <c r="B40" s="44"/>
      <c r="C40" s="41"/>
      <c r="D40" s="41"/>
      <c r="E40" s="44"/>
      <c r="F40" s="41"/>
      <c r="G40" s="41"/>
      <c r="H40" s="41"/>
      <c r="I40" s="41"/>
      <c r="J40" s="41"/>
      <c r="K40" s="41"/>
      <c r="L40" s="41"/>
      <c r="M40" s="41">
        <v>14</v>
      </c>
      <c r="N40" s="41">
        <v>17</v>
      </c>
      <c r="O40" s="41">
        <f t="shared" si="3"/>
        <v>15.5</v>
      </c>
      <c r="P40" s="21"/>
    </row>
    <row r="41" spans="1:17" ht="14.25" x14ac:dyDescent="0.2">
      <c r="A41" s="53" t="s">
        <v>23</v>
      </c>
      <c r="B41" s="44"/>
      <c r="C41" s="41"/>
      <c r="D41" s="41"/>
      <c r="E41" s="44"/>
      <c r="F41" s="41"/>
      <c r="G41" s="41"/>
      <c r="H41" s="41"/>
      <c r="I41" s="41"/>
      <c r="J41" s="41"/>
      <c r="K41" s="41"/>
      <c r="L41" s="41"/>
      <c r="M41" s="41">
        <v>3</v>
      </c>
      <c r="N41" s="41">
        <v>3</v>
      </c>
      <c r="O41" s="41">
        <f t="shared" si="3"/>
        <v>3</v>
      </c>
      <c r="P41" s="21"/>
    </row>
    <row r="42" spans="1:17" ht="14.25" x14ac:dyDescent="0.2">
      <c r="A42" s="53" t="s">
        <v>22</v>
      </c>
      <c r="B42" s="44"/>
      <c r="C42" s="41"/>
      <c r="D42" s="41"/>
      <c r="E42" s="44"/>
      <c r="F42" s="41"/>
      <c r="G42" s="41"/>
      <c r="H42" s="41"/>
      <c r="I42" s="41"/>
      <c r="J42" s="41"/>
      <c r="K42" s="41"/>
      <c r="L42" s="41"/>
      <c r="M42" s="41">
        <v>634</v>
      </c>
      <c r="N42" s="41">
        <v>744</v>
      </c>
      <c r="O42" s="41">
        <f t="shared" si="3"/>
        <v>689</v>
      </c>
      <c r="P42" s="21"/>
    </row>
    <row r="43" spans="1:17" ht="14.25" x14ac:dyDescent="0.2">
      <c r="A43" s="60" t="s">
        <v>24</v>
      </c>
      <c r="B43" s="44"/>
      <c r="C43" s="41"/>
      <c r="D43" s="41"/>
      <c r="E43" s="44"/>
      <c r="F43" s="41"/>
      <c r="G43" s="41"/>
      <c r="H43" s="41"/>
      <c r="I43" s="41"/>
      <c r="J43" s="41"/>
      <c r="K43" s="41"/>
      <c r="L43" s="41"/>
      <c r="M43" s="41">
        <v>0</v>
      </c>
      <c r="N43" s="41">
        <v>0</v>
      </c>
      <c r="O43" s="41">
        <f t="shared" si="3"/>
        <v>0</v>
      </c>
      <c r="P43" s="21"/>
    </row>
    <row r="44" spans="1:17" ht="14.25" x14ac:dyDescent="0.2">
      <c r="A44" s="60" t="s">
        <v>25</v>
      </c>
      <c r="B44" s="44"/>
      <c r="C44" s="41"/>
      <c r="D44" s="41"/>
      <c r="E44" s="44"/>
      <c r="F44" s="41"/>
      <c r="G44" s="41"/>
      <c r="H44" s="41"/>
      <c r="I44" s="41"/>
      <c r="J44" s="41"/>
      <c r="K44" s="41"/>
      <c r="L44" s="41"/>
      <c r="M44" s="41">
        <v>57</v>
      </c>
      <c r="N44" s="41">
        <v>44</v>
      </c>
      <c r="O44" s="41">
        <f t="shared" si="3"/>
        <v>50.5</v>
      </c>
      <c r="P44" s="21"/>
    </row>
    <row r="45" spans="1:17" ht="15" thickBot="1" x14ac:dyDescent="0.25">
      <c r="A45" s="62"/>
      <c r="B45" s="63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24"/>
    </row>
    <row r="46" spans="1:17" ht="15" x14ac:dyDescent="0.25">
      <c r="A46" s="7"/>
      <c r="B46" s="8"/>
      <c r="C46" s="20" t="s">
        <v>26</v>
      </c>
      <c r="D46" s="20"/>
      <c r="E46" s="20"/>
      <c r="F46" s="20"/>
      <c r="G46" s="20" t="s">
        <v>26</v>
      </c>
      <c r="H46" s="20"/>
      <c r="I46" s="20"/>
      <c r="J46" s="20"/>
      <c r="K46" s="20"/>
      <c r="L46" s="20"/>
      <c r="M46" s="20"/>
      <c r="N46" s="20"/>
      <c r="O46" s="20"/>
      <c r="P46" s="21"/>
    </row>
    <row r="47" spans="1:17" ht="15" x14ac:dyDescent="0.25">
      <c r="A47" s="7" t="s">
        <v>27</v>
      </c>
      <c r="B47" s="8"/>
      <c r="C47" s="20">
        <f t="shared" ref="C47:N47" si="4">SUM(C34:C46)</f>
        <v>0</v>
      </c>
      <c r="D47" s="20">
        <f t="shared" si="4"/>
        <v>0</v>
      </c>
      <c r="E47" s="20">
        <f t="shared" si="4"/>
        <v>0</v>
      </c>
      <c r="F47" s="20">
        <f t="shared" si="4"/>
        <v>0</v>
      </c>
      <c r="G47" s="20">
        <f t="shared" si="4"/>
        <v>0</v>
      </c>
      <c r="H47" s="20">
        <f t="shared" si="4"/>
        <v>0</v>
      </c>
      <c r="I47" s="20">
        <f t="shared" si="4"/>
        <v>0</v>
      </c>
      <c r="J47" s="20">
        <f t="shared" si="4"/>
        <v>0</v>
      </c>
      <c r="K47" s="20">
        <f t="shared" si="4"/>
        <v>0</v>
      </c>
      <c r="L47" s="20">
        <f t="shared" si="4"/>
        <v>0</v>
      </c>
      <c r="M47" s="20">
        <f t="shared" si="4"/>
        <v>1681</v>
      </c>
      <c r="N47" s="20">
        <f t="shared" si="4"/>
        <v>1930</v>
      </c>
      <c r="O47" s="20">
        <f t="shared" si="3"/>
        <v>1805.5</v>
      </c>
      <c r="P47" s="21"/>
      <c r="Q47" s="37"/>
    </row>
    <row r="48" spans="1:17" ht="15.75" thickBot="1" x14ac:dyDescent="0.3">
      <c r="A48" s="18"/>
      <c r="B48" s="19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4"/>
    </row>
    <row r="49" spans="1:16" ht="15" x14ac:dyDescent="0.25">
      <c r="A49" s="10" t="s">
        <v>31</v>
      </c>
      <c r="B49" s="8"/>
      <c r="C49" s="26" t="e">
        <f t="shared" ref="C49:O49" si="5">C47/C20</f>
        <v>#DIV/0!</v>
      </c>
      <c r="D49" s="26" t="e">
        <f t="shared" si="5"/>
        <v>#DIV/0!</v>
      </c>
      <c r="E49" s="26" t="e">
        <f t="shared" si="5"/>
        <v>#DIV/0!</v>
      </c>
      <c r="F49" s="26" t="e">
        <f t="shared" si="5"/>
        <v>#DIV/0!</v>
      </c>
      <c r="G49" s="26" t="e">
        <f t="shared" si="5"/>
        <v>#DIV/0!</v>
      </c>
      <c r="H49" s="26" t="e">
        <f t="shared" si="5"/>
        <v>#DIV/0!</v>
      </c>
      <c r="I49" s="26" t="e">
        <f t="shared" si="5"/>
        <v>#DIV/0!</v>
      </c>
      <c r="J49" s="26" t="e">
        <f t="shared" si="5"/>
        <v>#DIV/0!</v>
      </c>
      <c r="K49" s="26" t="e">
        <f t="shared" si="5"/>
        <v>#DIV/0!</v>
      </c>
      <c r="L49" s="26" t="e">
        <f t="shared" si="5"/>
        <v>#DIV/0!</v>
      </c>
      <c r="M49" s="26">
        <f t="shared" si="5"/>
        <v>0.55717600265164069</v>
      </c>
      <c r="N49" s="26">
        <f t="shared" si="5"/>
        <v>0.57372175980975026</v>
      </c>
      <c r="O49" s="26">
        <f t="shared" si="5"/>
        <v>0.5658987619495377</v>
      </c>
      <c r="P49" s="21"/>
    </row>
    <row r="50" spans="1:16" ht="13.5" thickBot="1" x14ac:dyDescent="0.25">
      <c r="A50" s="17" t="s">
        <v>32</v>
      </c>
      <c r="B50" s="12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4"/>
    </row>
    <row r="51" spans="1:16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6" x14ac:dyDescent="0.2">
      <c r="B52" s="28"/>
      <c r="C52" s="28"/>
      <c r="D52" s="28"/>
      <c r="G52" s="28"/>
      <c r="H52" s="28"/>
      <c r="I52" s="28"/>
      <c r="J52" s="3"/>
      <c r="K52" s="3"/>
      <c r="L52" s="3"/>
      <c r="M52" s="3"/>
      <c r="N52" s="3"/>
      <c r="O52" s="3"/>
    </row>
    <row r="53" spans="1:16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6" x14ac:dyDescent="0.2">
      <c r="A54" s="27" t="s">
        <v>39</v>
      </c>
      <c r="B54" s="2"/>
      <c r="C54" s="2"/>
      <c r="D54" s="2"/>
      <c r="E54" s="47">
        <v>153354</v>
      </c>
      <c r="F54" s="33" t="s">
        <v>34</v>
      </c>
      <c r="G54" s="34"/>
      <c r="H54" s="35"/>
      <c r="I54" s="35"/>
      <c r="J54" s="3"/>
      <c r="K54" s="3"/>
      <c r="L54" s="3"/>
      <c r="M54" s="3"/>
      <c r="N54" s="3"/>
      <c r="O54" s="3"/>
    </row>
    <row r="55" spans="1:16" x14ac:dyDescent="0.2">
      <c r="A55" s="1"/>
      <c r="B55" s="2"/>
      <c r="C55" s="2"/>
      <c r="D55" s="2"/>
      <c r="E55" s="32"/>
      <c r="F55" s="36"/>
      <c r="G55" s="34"/>
      <c r="H55" s="35"/>
      <c r="I55" s="35"/>
      <c r="J55" s="3"/>
      <c r="K55" s="3"/>
      <c r="L55" s="3"/>
      <c r="M55" s="3"/>
      <c r="N55" s="3"/>
      <c r="O55" s="3"/>
    </row>
    <row r="56" spans="1:16" x14ac:dyDescent="0.2">
      <c r="A56" s="1"/>
      <c r="B56" s="2"/>
      <c r="C56" s="2"/>
      <c r="D56" s="2"/>
      <c r="E56" s="38"/>
      <c r="F56" s="2"/>
      <c r="G56" s="2"/>
      <c r="H56" s="3"/>
      <c r="I56" s="3"/>
      <c r="J56" s="3"/>
      <c r="K56" s="3"/>
      <c r="L56" s="3"/>
      <c r="M56" s="3"/>
      <c r="N56" s="3"/>
      <c r="O56" s="3"/>
    </row>
    <row r="57" spans="1:16" x14ac:dyDescent="0.2">
      <c r="A57" s="46" t="s">
        <v>37</v>
      </c>
      <c r="B57" s="2"/>
      <c r="C57" s="2"/>
      <c r="D57" s="2"/>
      <c r="E57" s="2"/>
      <c r="F57" s="2"/>
      <c r="G57" s="2"/>
      <c r="H57" s="3"/>
      <c r="I57" s="3"/>
      <c r="J57" s="3"/>
      <c r="K57" s="3"/>
      <c r="L57" s="3"/>
      <c r="M57" s="3"/>
      <c r="N57" s="3"/>
      <c r="O57" s="3"/>
    </row>
    <row r="58" spans="1:16" x14ac:dyDescent="0.2">
      <c r="A58" s="2"/>
      <c r="B58" s="2"/>
      <c r="C58" s="2"/>
      <c r="D58" s="2"/>
      <c r="E58" s="2"/>
      <c r="F58" s="2"/>
      <c r="G58" s="2"/>
      <c r="H58" s="3"/>
      <c r="I58" s="3"/>
      <c r="J58" s="3"/>
      <c r="K58" s="3"/>
      <c r="L58" s="3"/>
      <c r="M58" s="3"/>
      <c r="N58" s="3"/>
      <c r="O58" s="3"/>
    </row>
    <row r="59" spans="1:16" x14ac:dyDescent="0.2">
      <c r="A59" s="2"/>
      <c r="B59" s="2"/>
      <c r="C59" s="2"/>
      <c r="D59" s="2"/>
      <c r="E59" s="2"/>
      <c r="F59" s="2"/>
      <c r="G59" s="2"/>
      <c r="H59" s="3"/>
      <c r="I59" s="3"/>
      <c r="J59" s="3"/>
      <c r="K59" s="3"/>
      <c r="L59" s="3"/>
      <c r="M59" s="3"/>
      <c r="N59" s="3"/>
      <c r="O59" s="3"/>
    </row>
    <row r="60" spans="1:16" x14ac:dyDescent="0.2">
      <c r="A60" s="45" t="s">
        <v>36</v>
      </c>
      <c r="B60" s="2"/>
      <c r="C60" s="2"/>
      <c r="D60" s="2"/>
      <c r="E60" s="2"/>
      <c r="F60" s="2"/>
      <c r="G60" s="2"/>
      <c r="H60" s="3"/>
      <c r="I60" s="3"/>
      <c r="J60" s="3"/>
      <c r="K60" s="3"/>
      <c r="L60" s="3"/>
      <c r="M60" s="3"/>
      <c r="N60" s="3"/>
      <c r="O60" s="3"/>
    </row>
    <row r="61" spans="1:16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6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6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</sheetData>
  <phoneticPr fontId="0" type="noConversion"/>
  <printOptions horizontalCentered="1"/>
  <pageMargins left="0.5" right="0" top="0.98425196850393704" bottom="0.98425196850393704" header="0.98425196850393704" footer="0.98425196850393704"/>
  <pageSetup paperSize="9" scale="80" orientation="portrait" horizontalDpi="4294967292" verticalDpi="18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3"/>
  <sheetViews>
    <sheetView showGridLines="0" zoomScale="80" workbookViewId="0">
      <selection activeCell="E14" sqref="E14"/>
    </sheetView>
  </sheetViews>
  <sheetFormatPr defaultRowHeight="12.75" x14ac:dyDescent="0.2"/>
  <cols>
    <col min="1" max="1" width="26.42578125" customWidth="1"/>
    <col min="2" max="2" width="1.7109375" customWidth="1"/>
    <col min="3" max="4" width="6.7109375" customWidth="1"/>
    <col min="5" max="5" width="7.85546875" customWidth="1"/>
    <col min="6" max="9" width="6.7109375" customWidth="1"/>
    <col min="10" max="10" width="7.140625" customWidth="1"/>
    <col min="11" max="14" width="6.7109375" customWidth="1"/>
    <col min="15" max="15" width="9.7109375" customWidth="1"/>
    <col min="16" max="16" width="1.7109375" customWidth="1"/>
  </cols>
  <sheetData>
    <row r="1" spans="1:17" x14ac:dyDescent="0.2">
      <c r="A1" s="66" t="s">
        <v>40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67"/>
      <c r="Q1" s="46"/>
    </row>
    <row r="2" spans="1:17" x14ac:dyDescent="0.2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</row>
    <row r="3" spans="1:17" ht="13.5" thickBot="1" x14ac:dyDescent="0.25">
      <c r="A3" t="s">
        <v>35</v>
      </c>
    </row>
    <row r="4" spans="1:17" x14ac:dyDescent="0.2">
      <c r="A4" s="48" t="s">
        <v>0</v>
      </c>
      <c r="B4" s="49"/>
      <c r="C4" s="50" t="s">
        <v>1</v>
      </c>
      <c r="D4" s="51" t="s">
        <v>2</v>
      </c>
      <c r="E4" s="50" t="s">
        <v>3</v>
      </c>
      <c r="F4" s="51" t="s">
        <v>4</v>
      </c>
      <c r="G4" s="51" t="s">
        <v>5</v>
      </c>
      <c r="H4" s="50" t="s">
        <v>6</v>
      </c>
      <c r="I4" s="50" t="s">
        <v>7</v>
      </c>
      <c r="J4" s="50" t="s">
        <v>8</v>
      </c>
      <c r="K4" s="50" t="s">
        <v>9</v>
      </c>
      <c r="L4" s="51" t="s">
        <v>10</v>
      </c>
      <c r="M4" s="50" t="s">
        <v>11</v>
      </c>
      <c r="N4" s="50" t="s">
        <v>12</v>
      </c>
      <c r="O4" s="51" t="s">
        <v>13</v>
      </c>
      <c r="P4" s="52"/>
    </row>
    <row r="5" spans="1:17" x14ac:dyDescent="0.2">
      <c r="A5" s="53" t="s">
        <v>14</v>
      </c>
      <c r="B5" s="4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5" t="s">
        <v>33</v>
      </c>
      <c r="P5" s="56"/>
    </row>
    <row r="6" spans="1:17" ht="13.5" thickBot="1" x14ac:dyDescent="0.25">
      <c r="A6" s="53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54" t="s">
        <v>41</v>
      </c>
      <c r="P6" s="56"/>
    </row>
    <row r="7" spans="1:17" ht="14.25" x14ac:dyDescent="0.2">
      <c r="A7" s="57" t="s">
        <v>15</v>
      </c>
      <c r="B7" s="49"/>
      <c r="C7" s="39"/>
      <c r="D7" s="39"/>
      <c r="E7" s="39"/>
      <c r="F7" s="39"/>
      <c r="G7" s="40"/>
      <c r="H7" s="39"/>
      <c r="I7" s="39"/>
      <c r="J7" s="39"/>
      <c r="K7" s="39">
        <v>0</v>
      </c>
      <c r="L7" s="39"/>
      <c r="M7" s="39"/>
      <c r="N7" s="39"/>
      <c r="O7" s="39">
        <f>(C7+D7+E7+F7+G7+H7+I7+J7+K7+L7+M7+N7)/1</f>
        <v>0</v>
      </c>
      <c r="P7" s="58"/>
    </row>
    <row r="8" spans="1:17" ht="14.25" x14ac:dyDescent="0.2">
      <c r="A8" s="53" t="s">
        <v>16</v>
      </c>
      <c r="B8" s="44"/>
      <c r="C8" s="41"/>
      <c r="D8" s="41"/>
      <c r="E8" s="41"/>
      <c r="F8" s="41"/>
      <c r="G8" s="41"/>
      <c r="H8" s="41"/>
      <c r="I8" s="41"/>
      <c r="J8" s="41"/>
      <c r="K8" s="41">
        <v>0</v>
      </c>
      <c r="L8" s="41"/>
      <c r="M8" s="41"/>
      <c r="N8" s="41"/>
      <c r="O8" s="41">
        <f t="shared" ref="O8:O20" si="0">(C8+D8+E8+F8+G8+H8+I8+J8+K8+L8+M8+N8)/1</f>
        <v>0</v>
      </c>
      <c r="P8" s="59"/>
    </row>
    <row r="9" spans="1:17" ht="14.25" x14ac:dyDescent="0.2">
      <c r="A9" s="53" t="s">
        <v>17</v>
      </c>
      <c r="B9" s="44"/>
      <c r="C9" s="41"/>
      <c r="D9" s="41"/>
      <c r="E9" s="41"/>
      <c r="F9" s="41"/>
      <c r="G9" s="41"/>
      <c r="H9" s="41"/>
      <c r="I9" s="41"/>
      <c r="J9" s="41"/>
      <c r="K9" s="41">
        <v>0</v>
      </c>
      <c r="L9" s="41"/>
      <c r="M9" s="41"/>
      <c r="N9" s="41"/>
      <c r="O9" s="41">
        <f t="shared" si="0"/>
        <v>0</v>
      </c>
      <c r="P9" s="59"/>
    </row>
    <row r="10" spans="1:17" ht="14.25" x14ac:dyDescent="0.2">
      <c r="A10" s="53" t="s">
        <v>18</v>
      </c>
      <c r="B10" s="44"/>
      <c r="C10" s="41"/>
      <c r="D10" s="41"/>
      <c r="E10" s="41"/>
      <c r="F10" s="41"/>
      <c r="G10" s="41"/>
      <c r="H10" s="41"/>
      <c r="I10" s="41"/>
      <c r="J10" s="41"/>
      <c r="K10" s="41">
        <v>1</v>
      </c>
      <c r="L10" s="41"/>
      <c r="M10" s="41"/>
      <c r="N10" s="41"/>
      <c r="O10" s="41">
        <f t="shared" si="0"/>
        <v>1</v>
      </c>
      <c r="P10" s="59"/>
    </row>
    <row r="11" spans="1:17" ht="14.25" x14ac:dyDescent="0.2">
      <c r="A11" s="60" t="s">
        <v>19</v>
      </c>
      <c r="B11" s="44"/>
      <c r="C11" s="41"/>
      <c r="D11" s="41"/>
      <c r="E11" s="41"/>
      <c r="F11" s="41"/>
      <c r="G11" s="41"/>
      <c r="H11" s="41"/>
      <c r="I11" s="41"/>
      <c r="J11" s="41"/>
      <c r="K11" s="41">
        <v>0</v>
      </c>
      <c r="L11" s="41"/>
      <c r="M11" s="41"/>
      <c r="N11" s="41"/>
      <c r="O11" s="41">
        <f t="shared" si="0"/>
        <v>0</v>
      </c>
      <c r="P11" s="59"/>
    </row>
    <row r="12" spans="1:17" ht="14.25" x14ac:dyDescent="0.2">
      <c r="A12" s="61" t="s">
        <v>20</v>
      </c>
      <c r="B12" s="44"/>
      <c r="C12" s="41"/>
      <c r="D12" s="41"/>
      <c r="E12" s="41"/>
      <c r="F12" s="41"/>
      <c r="G12" s="41"/>
      <c r="H12" s="41"/>
      <c r="I12" s="41"/>
      <c r="J12" s="41"/>
      <c r="K12" s="41">
        <v>0</v>
      </c>
      <c r="L12" s="41"/>
      <c r="M12" s="42"/>
      <c r="N12" s="41"/>
      <c r="O12" s="41">
        <f t="shared" si="0"/>
        <v>0</v>
      </c>
      <c r="P12" s="59"/>
    </row>
    <row r="13" spans="1:17" ht="14.25" x14ac:dyDescent="0.2">
      <c r="A13" s="53" t="s">
        <v>21</v>
      </c>
      <c r="B13" s="44"/>
      <c r="C13" s="41"/>
      <c r="D13" s="41"/>
      <c r="E13" s="41"/>
      <c r="F13" s="41"/>
      <c r="G13" s="41"/>
      <c r="H13" s="41"/>
      <c r="I13" s="41"/>
      <c r="J13" s="41"/>
      <c r="K13" s="41">
        <v>0</v>
      </c>
      <c r="L13" s="41"/>
      <c r="M13" s="41"/>
      <c r="N13" s="41"/>
      <c r="O13" s="41">
        <f t="shared" si="0"/>
        <v>0</v>
      </c>
      <c r="P13" s="59"/>
    </row>
    <row r="14" spans="1:17" ht="14.25" x14ac:dyDescent="0.2">
      <c r="A14" s="53" t="s">
        <v>23</v>
      </c>
      <c r="B14" s="44"/>
      <c r="C14" s="41"/>
      <c r="D14" s="41"/>
      <c r="E14" s="41"/>
      <c r="F14" s="41"/>
      <c r="G14" s="41"/>
      <c r="H14" s="41"/>
      <c r="I14" s="41"/>
      <c r="J14" s="41"/>
      <c r="K14" s="41">
        <v>0</v>
      </c>
      <c r="L14" s="41"/>
      <c r="M14" s="41"/>
      <c r="N14" s="41"/>
      <c r="O14" s="41">
        <f t="shared" si="0"/>
        <v>0</v>
      </c>
      <c r="P14" s="59"/>
    </row>
    <row r="15" spans="1:17" ht="14.25" x14ac:dyDescent="0.2">
      <c r="A15" s="53" t="s">
        <v>22</v>
      </c>
      <c r="B15" s="44"/>
      <c r="C15" s="41"/>
      <c r="D15" s="41"/>
      <c r="E15" s="41"/>
      <c r="F15" s="41"/>
      <c r="G15" s="41"/>
      <c r="H15" s="41"/>
      <c r="I15" s="41"/>
      <c r="J15" s="41"/>
      <c r="K15" s="41">
        <v>0</v>
      </c>
      <c r="L15" s="41"/>
      <c r="M15" s="41"/>
      <c r="N15" s="41"/>
      <c r="O15" s="41">
        <f t="shared" si="0"/>
        <v>0</v>
      </c>
      <c r="P15" s="59"/>
    </row>
    <row r="16" spans="1:17" ht="14.25" x14ac:dyDescent="0.2">
      <c r="A16" s="53" t="s">
        <v>24</v>
      </c>
      <c r="B16" s="44"/>
      <c r="C16" s="41"/>
      <c r="D16" s="41"/>
      <c r="E16" s="41"/>
      <c r="F16" s="41"/>
      <c r="G16" s="41"/>
      <c r="H16" s="41"/>
      <c r="I16" s="41"/>
      <c r="J16" s="41"/>
      <c r="K16" s="41">
        <v>0</v>
      </c>
      <c r="L16" s="41"/>
      <c r="M16" s="41"/>
      <c r="N16" s="41"/>
      <c r="O16" s="41">
        <f t="shared" si="0"/>
        <v>0</v>
      </c>
      <c r="P16" s="59"/>
    </row>
    <row r="17" spans="1:16" ht="14.25" x14ac:dyDescent="0.2">
      <c r="A17" s="60" t="s">
        <v>25</v>
      </c>
      <c r="B17" s="44"/>
      <c r="C17" s="41"/>
      <c r="D17" s="41"/>
      <c r="E17" s="41"/>
      <c r="F17" s="41"/>
      <c r="G17" s="41"/>
      <c r="H17" s="41"/>
      <c r="I17" s="41"/>
      <c r="J17" s="41"/>
      <c r="K17" s="41">
        <v>0</v>
      </c>
      <c r="L17" s="41"/>
      <c r="M17" s="41"/>
      <c r="N17" s="41"/>
      <c r="O17" s="41">
        <f t="shared" si="0"/>
        <v>0</v>
      </c>
      <c r="P17" s="59"/>
    </row>
    <row r="18" spans="1:16" ht="15" thickBot="1" x14ac:dyDescent="0.25">
      <c r="A18" s="62"/>
      <c r="B18" s="63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5"/>
    </row>
    <row r="19" spans="1:16" ht="15" x14ac:dyDescent="0.25">
      <c r="A19" s="7"/>
      <c r="B19" s="8"/>
      <c r="C19" s="20"/>
      <c r="D19" s="20"/>
      <c r="E19" s="20"/>
      <c r="F19" s="20"/>
      <c r="G19" s="20" t="s">
        <v>26</v>
      </c>
      <c r="H19" s="20"/>
      <c r="I19" s="20"/>
      <c r="J19" s="20"/>
      <c r="K19" s="20"/>
      <c r="L19" s="20"/>
      <c r="M19" s="20"/>
      <c r="N19" s="20"/>
      <c r="O19" s="20"/>
      <c r="P19" s="21"/>
    </row>
    <row r="20" spans="1:16" ht="15" x14ac:dyDescent="0.25">
      <c r="A20" s="7" t="s">
        <v>27</v>
      </c>
      <c r="B20" s="8"/>
      <c r="C20" s="20">
        <f t="shared" ref="C20:N20" si="1">SUM(C7:C19)</f>
        <v>0</v>
      </c>
      <c r="D20" s="20">
        <f t="shared" si="1"/>
        <v>0</v>
      </c>
      <c r="E20" s="20">
        <f t="shared" si="1"/>
        <v>0</v>
      </c>
      <c r="F20" s="20">
        <f t="shared" si="1"/>
        <v>0</v>
      </c>
      <c r="G20" s="20">
        <f t="shared" si="1"/>
        <v>0</v>
      </c>
      <c r="H20" s="20">
        <f t="shared" si="1"/>
        <v>0</v>
      </c>
      <c r="I20" s="20">
        <f t="shared" si="1"/>
        <v>0</v>
      </c>
      <c r="J20" s="20">
        <f t="shared" si="1"/>
        <v>0</v>
      </c>
      <c r="K20" s="20">
        <f>SUM(K7:K19)</f>
        <v>1</v>
      </c>
      <c r="L20" s="20">
        <f t="shared" si="1"/>
        <v>0</v>
      </c>
      <c r="M20" s="20">
        <f t="shared" si="1"/>
        <v>0</v>
      </c>
      <c r="N20" s="20">
        <f t="shared" si="1"/>
        <v>0</v>
      </c>
      <c r="O20" s="20">
        <f t="shared" si="0"/>
        <v>1</v>
      </c>
      <c r="P20" s="21"/>
    </row>
    <row r="21" spans="1:16" ht="15" thickBot="1" x14ac:dyDescent="0.25">
      <c r="A21" s="15"/>
      <c r="B21" s="16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4"/>
    </row>
    <row r="22" spans="1:16" ht="15" x14ac:dyDescent="0.25">
      <c r="A22" s="29" t="s">
        <v>28</v>
      </c>
      <c r="B22" s="5"/>
      <c r="C22" s="30">
        <f>C20/$E$54</f>
        <v>0</v>
      </c>
      <c r="D22" s="30">
        <f t="shared" ref="D22:P22" si="2">D20/$E$54</f>
        <v>0</v>
      </c>
      <c r="E22" s="30">
        <f t="shared" si="2"/>
        <v>0</v>
      </c>
      <c r="F22" s="30">
        <f t="shared" si="2"/>
        <v>0</v>
      </c>
      <c r="G22" s="30">
        <f t="shared" si="2"/>
        <v>0</v>
      </c>
      <c r="H22" s="30">
        <f t="shared" si="2"/>
        <v>0</v>
      </c>
      <c r="I22" s="30">
        <f t="shared" si="2"/>
        <v>0</v>
      </c>
      <c r="J22" s="30">
        <f t="shared" si="2"/>
        <v>0</v>
      </c>
      <c r="K22" s="30">
        <f t="shared" si="2"/>
        <v>6.52086023188179E-6</v>
      </c>
      <c r="L22" s="30">
        <f t="shared" si="2"/>
        <v>0</v>
      </c>
      <c r="M22" s="30">
        <f t="shared" si="2"/>
        <v>0</v>
      </c>
      <c r="N22" s="30">
        <f t="shared" si="2"/>
        <v>0</v>
      </c>
      <c r="O22" s="30">
        <f>O20/$E$54</f>
        <v>6.52086023188179E-6</v>
      </c>
      <c r="P22" s="31">
        <f t="shared" si="2"/>
        <v>0</v>
      </c>
    </row>
    <row r="23" spans="1:16" ht="13.5" thickBot="1" x14ac:dyDescent="0.25">
      <c r="A23" s="11" t="s">
        <v>29</v>
      </c>
      <c r="B23" s="12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4"/>
    </row>
    <row r="25" spans="1:16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6" spans="1:16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6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6" x14ac:dyDescent="0.2">
      <c r="A28" s="66" t="s">
        <v>38</v>
      </c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</row>
    <row r="29" spans="1:16" x14ac:dyDescent="0.2">
      <c r="A29" s="46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</row>
    <row r="30" spans="1:16" ht="13.5" thickBot="1" x14ac:dyDescent="0.25">
      <c r="A30" s="46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</row>
    <row r="31" spans="1:16" x14ac:dyDescent="0.2">
      <c r="A31" s="48" t="s">
        <v>30</v>
      </c>
      <c r="B31" s="49"/>
      <c r="C31" s="50" t="s">
        <v>1</v>
      </c>
      <c r="D31" s="50" t="s">
        <v>2</v>
      </c>
      <c r="E31" s="50" t="s">
        <v>3</v>
      </c>
      <c r="F31" s="50" t="s">
        <v>4</v>
      </c>
      <c r="G31" s="50" t="s">
        <v>5</v>
      </c>
      <c r="H31" s="50" t="s">
        <v>6</v>
      </c>
      <c r="I31" s="50" t="s">
        <v>7</v>
      </c>
      <c r="J31" s="50" t="s">
        <v>8</v>
      </c>
      <c r="K31" s="50" t="s">
        <v>9</v>
      </c>
      <c r="L31" s="50" t="s">
        <v>10</v>
      </c>
      <c r="M31" s="50" t="s">
        <v>11</v>
      </c>
      <c r="N31" s="50" t="s">
        <v>12</v>
      </c>
      <c r="O31" s="51" t="s">
        <v>13</v>
      </c>
      <c r="P31" s="6"/>
    </row>
    <row r="32" spans="1:16" x14ac:dyDescent="0.2">
      <c r="A32" s="53"/>
      <c r="B32" s="4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5" t="s">
        <v>33</v>
      </c>
      <c r="P32" s="9"/>
    </row>
    <row r="33" spans="1:17" ht="13.5" thickBot="1" x14ac:dyDescent="0.25">
      <c r="A33" s="53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54" t="s">
        <v>41</v>
      </c>
      <c r="P33" s="9"/>
    </row>
    <row r="34" spans="1:17" ht="14.25" x14ac:dyDescent="0.2">
      <c r="A34" s="57" t="s">
        <v>15</v>
      </c>
      <c r="B34" s="49"/>
      <c r="C34" s="39"/>
      <c r="D34" s="39"/>
      <c r="E34" s="43"/>
      <c r="F34" s="39"/>
      <c r="G34" s="39"/>
      <c r="H34" s="39"/>
      <c r="I34" s="39"/>
      <c r="J34" s="39"/>
      <c r="K34" s="39">
        <v>0</v>
      </c>
      <c r="L34" s="39"/>
      <c r="M34" s="39"/>
      <c r="N34" s="39"/>
      <c r="O34" s="39">
        <f>(C34+D34+E34+F34+G34+H34+I34+J34+K34+L34+M34+N34)/1</f>
        <v>0</v>
      </c>
      <c r="P34" s="22"/>
    </row>
    <row r="35" spans="1:17" ht="14.25" x14ac:dyDescent="0.2">
      <c r="A35" s="53" t="s">
        <v>16</v>
      </c>
      <c r="B35" s="44"/>
      <c r="C35" s="41"/>
      <c r="D35" s="41"/>
      <c r="E35" s="44"/>
      <c r="F35" s="41"/>
      <c r="G35" s="41"/>
      <c r="H35" s="41"/>
      <c r="I35" s="41"/>
      <c r="J35" s="41"/>
      <c r="K35" s="41">
        <v>0</v>
      </c>
      <c r="L35" s="41"/>
      <c r="M35" s="41"/>
      <c r="N35" s="41"/>
      <c r="O35" s="41">
        <f t="shared" ref="O35:O47" si="3">(C35+D35+E35+F35+G35+H35+I35+J35+K35+L35+M35+N35)/1</f>
        <v>0</v>
      </c>
      <c r="P35" s="21"/>
    </row>
    <row r="36" spans="1:17" ht="14.25" x14ac:dyDescent="0.2">
      <c r="A36" s="53" t="s">
        <v>17</v>
      </c>
      <c r="B36" s="44"/>
      <c r="C36" s="41"/>
      <c r="D36" s="41"/>
      <c r="E36" s="44"/>
      <c r="F36" s="41"/>
      <c r="G36" s="41"/>
      <c r="H36" s="41"/>
      <c r="I36" s="41"/>
      <c r="J36" s="41"/>
      <c r="K36" s="41">
        <v>0</v>
      </c>
      <c r="L36" s="41"/>
      <c r="M36" s="41"/>
      <c r="N36" s="41"/>
      <c r="O36" s="41">
        <f t="shared" si="3"/>
        <v>0</v>
      </c>
      <c r="P36" s="21"/>
    </row>
    <row r="37" spans="1:17" ht="14.25" x14ac:dyDescent="0.2">
      <c r="A37" s="53" t="s">
        <v>18</v>
      </c>
      <c r="B37" s="44"/>
      <c r="C37" s="41"/>
      <c r="D37" s="41"/>
      <c r="E37" s="44"/>
      <c r="F37" s="41"/>
      <c r="G37" s="41"/>
      <c r="H37" s="41"/>
      <c r="I37" s="41"/>
      <c r="J37" s="41"/>
      <c r="K37" s="41">
        <v>1</v>
      </c>
      <c r="L37" s="41"/>
      <c r="M37" s="41"/>
      <c r="N37" s="41"/>
      <c r="O37" s="41">
        <f t="shared" si="3"/>
        <v>1</v>
      </c>
      <c r="P37" s="21"/>
    </row>
    <row r="38" spans="1:17" ht="14.25" x14ac:dyDescent="0.2">
      <c r="A38" s="60" t="s">
        <v>19</v>
      </c>
      <c r="B38" s="44"/>
      <c r="C38" s="41"/>
      <c r="D38" s="41"/>
      <c r="E38" s="44"/>
      <c r="F38" s="41"/>
      <c r="G38" s="41"/>
      <c r="H38" s="41"/>
      <c r="I38" s="41"/>
      <c r="J38" s="41"/>
      <c r="K38" s="41">
        <v>0</v>
      </c>
      <c r="L38" s="41"/>
      <c r="M38" s="41"/>
      <c r="N38" s="41"/>
      <c r="O38" s="41">
        <f t="shared" si="3"/>
        <v>0</v>
      </c>
      <c r="P38" s="21"/>
    </row>
    <row r="39" spans="1:17" ht="14.25" x14ac:dyDescent="0.2">
      <c r="A39" s="61" t="s">
        <v>20</v>
      </c>
      <c r="B39" s="44"/>
      <c r="C39" s="41"/>
      <c r="D39" s="41"/>
      <c r="E39" s="44"/>
      <c r="F39" s="41"/>
      <c r="G39" s="41"/>
      <c r="H39" s="41"/>
      <c r="I39" s="41"/>
      <c r="J39" s="41"/>
      <c r="K39" s="41">
        <v>0</v>
      </c>
      <c r="L39" s="41"/>
      <c r="M39" s="41"/>
      <c r="N39" s="41"/>
      <c r="O39" s="41">
        <f t="shared" si="3"/>
        <v>0</v>
      </c>
      <c r="P39" s="21"/>
    </row>
    <row r="40" spans="1:17" ht="14.25" x14ac:dyDescent="0.2">
      <c r="A40" s="53" t="s">
        <v>21</v>
      </c>
      <c r="B40" s="44"/>
      <c r="C40" s="41"/>
      <c r="D40" s="41"/>
      <c r="E40" s="44"/>
      <c r="F40" s="41"/>
      <c r="G40" s="41"/>
      <c r="H40" s="41"/>
      <c r="I40" s="41"/>
      <c r="J40" s="41"/>
      <c r="K40" s="41">
        <v>0</v>
      </c>
      <c r="L40" s="41"/>
      <c r="M40" s="41"/>
      <c r="N40" s="41"/>
      <c r="O40" s="41">
        <f t="shared" si="3"/>
        <v>0</v>
      </c>
      <c r="P40" s="21"/>
    </row>
    <row r="41" spans="1:17" ht="14.25" x14ac:dyDescent="0.2">
      <c r="A41" s="53" t="s">
        <v>23</v>
      </c>
      <c r="B41" s="44"/>
      <c r="C41" s="41"/>
      <c r="D41" s="41"/>
      <c r="E41" s="44"/>
      <c r="F41" s="41"/>
      <c r="G41" s="41"/>
      <c r="H41" s="41"/>
      <c r="I41" s="41"/>
      <c r="J41" s="41"/>
      <c r="K41" s="41">
        <v>0</v>
      </c>
      <c r="L41" s="41"/>
      <c r="M41" s="41"/>
      <c r="N41" s="41"/>
      <c r="O41" s="41">
        <f t="shared" si="3"/>
        <v>0</v>
      </c>
      <c r="P41" s="21"/>
    </row>
    <row r="42" spans="1:17" ht="14.25" x14ac:dyDescent="0.2">
      <c r="A42" s="53" t="s">
        <v>22</v>
      </c>
      <c r="B42" s="44"/>
      <c r="C42" s="41"/>
      <c r="D42" s="41"/>
      <c r="E42" s="44"/>
      <c r="F42" s="41"/>
      <c r="G42" s="41"/>
      <c r="H42" s="41"/>
      <c r="I42" s="41"/>
      <c r="J42" s="41"/>
      <c r="K42" s="41">
        <v>0</v>
      </c>
      <c r="L42" s="41"/>
      <c r="M42" s="41"/>
      <c r="N42" s="41"/>
      <c r="O42" s="41">
        <f t="shared" si="3"/>
        <v>0</v>
      </c>
      <c r="P42" s="21"/>
    </row>
    <row r="43" spans="1:17" ht="14.25" x14ac:dyDescent="0.2">
      <c r="A43" s="60" t="s">
        <v>24</v>
      </c>
      <c r="B43" s="44"/>
      <c r="C43" s="41"/>
      <c r="D43" s="41"/>
      <c r="E43" s="44"/>
      <c r="F43" s="41"/>
      <c r="G43" s="41"/>
      <c r="H43" s="41"/>
      <c r="I43" s="41"/>
      <c r="J43" s="41"/>
      <c r="K43" s="41">
        <v>0</v>
      </c>
      <c r="L43" s="41"/>
      <c r="M43" s="41"/>
      <c r="N43" s="41"/>
      <c r="O43" s="41">
        <f t="shared" si="3"/>
        <v>0</v>
      </c>
      <c r="P43" s="21"/>
    </row>
    <row r="44" spans="1:17" ht="14.25" x14ac:dyDescent="0.2">
      <c r="A44" s="60" t="s">
        <v>25</v>
      </c>
      <c r="B44" s="44"/>
      <c r="C44" s="41"/>
      <c r="D44" s="41"/>
      <c r="E44" s="44"/>
      <c r="F44" s="41"/>
      <c r="G44" s="41"/>
      <c r="H44" s="41"/>
      <c r="I44" s="41"/>
      <c r="J44" s="41"/>
      <c r="K44" s="41">
        <v>0</v>
      </c>
      <c r="L44" s="41"/>
      <c r="M44" s="41"/>
      <c r="N44" s="41"/>
      <c r="O44" s="41">
        <f t="shared" si="3"/>
        <v>0</v>
      </c>
      <c r="P44" s="21"/>
    </row>
    <row r="45" spans="1:17" ht="15" thickBot="1" x14ac:dyDescent="0.25">
      <c r="A45" s="62"/>
      <c r="B45" s="63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24"/>
    </row>
    <row r="46" spans="1:17" ht="15" x14ac:dyDescent="0.25">
      <c r="A46" s="7"/>
      <c r="B46" s="8"/>
      <c r="C46" s="20" t="s">
        <v>26</v>
      </c>
      <c r="D46" s="20"/>
      <c r="E46" s="20"/>
      <c r="F46" s="20"/>
      <c r="G46" s="20" t="s">
        <v>26</v>
      </c>
      <c r="H46" s="20"/>
      <c r="I46" s="20"/>
      <c r="J46" s="20"/>
      <c r="K46" s="20"/>
      <c r="L46" s="20"/>
      <c r="M46" s="20"/>
      <c r="N46" s="20"/>
      <c r="O46" s="20"/>
      <c r="P46" s="21"/>
    </row>
    <row r="47" spans="1:17" ht="15" x14ac:dyDescent="0.25">
      <c r="A47" s="7" t="s">
        <v>27</v>
      </c>
      <c r="B47" s="8"/>
      <c r="C47" s="20">
        <f t="shared" ref="C47:N47" si="4">SUM(C34:C46)</f>
        <v>0</v>
      </c>
      <c r="D47" s="20">
        <f t="shared" si="4"/>
        <v>0</v>
      </c>
      <c r="E47" s="20">
        <f t="shared" si="4"/>
        <v>0</v>
      </c>
      <c r="F47" s="20">
        <f t="shared" si="4"/>
        <v>0</v>
      </c>
      <c r="G47" s="20">
        <f t="shared" si="4"/>
        <v>0</v>
      </c>
      <c r="H47" s="20">
        <f t="shared" si="4"/>
        <v>0</v>
      </c>
      <c r="I47" s="20">
        <f t="shared" si="4"/>
        <v>0</v>
      </c>
      <c r="J47" s="20">
        <f t="shared" si="4"/>
        <v>0</v>
      </c>
      <c r="K47" s="20">
        <f>SUM(K34:K46)</f>
        <v>1</v>
      </c>
      <c r="L47" s="20">
        <f t="shared" si="4"/>
        <v>0</v>
      </c>
      <c r="M47" s="20">
        <f t="shared" si="4"/>
        <v>0</v>
      </c>
      <c r="N47" s="20">
        <f t="shared" si="4"/>
        <v>0</v>
      </c>
      <c r="O47" s="20">
        <f t="shared" si="3"/>
        <v>1</v>
      </c>
      <c r="P47" s="21"/>
      <c r="Q47" s="37"/>
    </row>
    <row r="48" spans="1:17" ht="15.75" thickBot="1" x14ac:dyDescent="0.3">
      <c r="A48" s="18"/>
      <c r="B48" s="19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4"/>
    </row>
    <row r="49" spans="1:16" ht="15" x14ac:dyDescent="0.25">
      <c r="A49" s="10" t="s">
        <v>31</v>
      </c>
      <c r="B49" s="8"/>
      <c r="C49" s="26" t="e">
        <f>C47/C20</f>
        <v>#DIV/0!</v>
      </c>
      <c r="D49" s="26" t="e">
        <f t="shared" ref="D49:O49" si="5">D47/D20</f>
        <v>#DIV/0!</v>
      </c>
      <c r="E49" s="26" t="e">
        <f t="shared" si="5"/>
        <v>#DIV/0!</v>
      </c>
      <c r="F49" s="26" t="e">
        <f t="shared" si="5"/>
        <v>#DIV/0!</v>
      </c>
      <c r="G49" s="26" t="e">
        <f t="shared" si="5"/>
        <v>#DIV/0!</v>
      </c>
      <c r="H49" s="26" t="e">
        <f t="shared" si="5"/>
        <v>#DIV/0!</v>
      </c>
      <c r="I49" s="26" t="e">
        <f t="shared" si="5"/>
        <v>#DIV/0!</v>
      </c>
      <c r="J49" s="26" t="e">
        <f t="shared" si="5"/>
        <v>#DIV/0!</v>
      </c>
      <c r="K49" s="26">
        <f t="shared" si="5"/>
        <v>1</v>
      </c>
      <c r="L49" s="26" t="e">
        <f t="shared" si="5"/>
        <v>#DIV/0!</v>
      </c>
      <c r="M49" s="26" t="e">
        <f t="shared" si="5"/>
        <v>#DIV/0!</v>
      </c>
      <c r="N49" s="26" t="e">
        <f t="shared" si="5"/>
        <v>#DIV/0!</v>
      </c>
      <c r="O49" s="26">
        <f t="shared" si="5"/>
        <v>1</v>
      </c>
      <c r="P49" s="21"/>
    </row>
    <row r="50" spans="1:16" ht="13.5" thickBot="1" x14ac:dyDescent="0.25">
      <c r="A50" s="17" t="s">
        <v>32</v>
      </c>
      <c r="B50" s="12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4"/>
    </row>
    <row r="51" spans="1:16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6" x14ac:dyDescent="0.2">
      <c r="B52" s="28"/>
      <c r="C52" s="28"/>
      <c r="D52" s="28"/>
      <c r="G52" s="28"/>
      <c r="H52" s="28"/>
      <c r="I52" s="28"/>
      <c r="J52" s="3"/>
      <c r="K52" s="3"/>
      <c r="L52" s="3"/>
      <c r="M52" s="3"/>
      <c r="N52" s="3"/>
      <c r="O52" s="3"/>
    </row>
    <row r="53" spans="1:16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6" x14ac:dyDescent="0.2">
      <c r="A54" s="27" t="s">
        <v>39</v>
      </c>
      <c r="B54" s="2"/>
      <c r="C54" s="2"/>
      <c r="D54" s="2"/>
      <c r="E54" s="47">
        <v>153354</v>
      </c>
      <c r="F54" s="33" t="s">
        <v>34</v>
      </c>
      <c r="G54" s="34"/>
      <c r="H54" s="35"/>
      <c r="I54" s="35"/>
      <c r="J54" s="3"/>
      <c r="K54" s="3"/>
      <c r="L54" s="3"/>
      <c r="M54" s="3"/>
      <c r="N54" s="3"/>
      <c r="O54" s="3"/>
    </row>
    <row r="55" spans="1:16" x14ac:dyDescent="0.2">
      <c r="A55" s="1"/>
      <c r="B55" s="2"/>
      <c r="C55" s="2"/>
      <c r="D55" s="2"/>
      <c r="E55" s="32"/>
      <c r="F55" s="36"/>
      <c r="G55" s="34"/>
      <c r="H55" s="35"/>
      <c r="I55" s="35"/>
      <c r="J55" s="3"/>
      <c r="K55" s="3"/>
      <c r="L55" s="3"/>
      <c r="M55" s="3"/>
      <c r="N55" s="3"/>
      <c r="O55" s="3"/>
    </row>
    <row r="56" spans="1:16" x14ac:dyDescent="0.2">
      <c r="A56" s="1"/>
      <c r="B56" s="2"/>
      <c r="C56" s="2"/>
      <c r="D56" s="2"/>
      <c r="E56" s="38"/>
      <c r="F56" s="2"/>
      <c r="G56" s="2"/>
      <c r="H56" s="3"/>
      <c r="I56" s="3"/>
      <c r="J56" s="3"/>
      <c r="K56" s="3"/>
      <c r="L56" s="3"/>
      <c r="M56" s="3"/>
      <c r="N56" s="3"/>
      <c r="O56" s="3"/>
    </row>
    <row r="57" spans="1:16" x14ac:dyDescent="0.2">
      <c r="A57" s="46" t="s">
        <v>37</v>
      </c>
      <c r="B57" s="2"/>
      <c r="C57" s="2"/>
      <c r="D57" s="2"/>
      <c r="E57" s="2"/>
      <c r="F57" s="2"/>
      <c r="G57" s="2"/>
      <c r="H57" s="3"/>
      <c r="I57" s="3"/>
      <c r="J57" s="3"/>
      <c r="K57" s="3"/>
      <c r="L57" s="3"/>
      <c r="M57" s="3"/>
      <c r="N57" s="3"/>
      <c r="O57" s="3"/>
    </row>
    <row r="58" spans="1:16" x14ac:dyDescent="0.2">
      <c r="A58" s="2"/>
      <c r="B58" s="2"/>
      <c r="C58" s="2"/>
      <c r="D58" s="2"/>
      <c r="E58" s="2"/>
      <c r="F58" s="2"/>
      <c r="G58" s="2"/>
      <c r="H58" s="3"/>
      <c r="I58" s="3"/>
      <c r="J58" s="3"/>
      <c r="K58" s="3"/>
      <c r="L58" s="3"/>
      <c r="M58" s="3"/>
      <c r="N58" s="3"/>
      <c r="O58" s="3"/>
    </row>
    <row r="59" spans="1:16" x14ac:dyDescent="0.2">
      <c r="A59" s="2"/>
      <c r="B59" s="2"/>
      <c r="C59" s="2"/>
      <c r="D59" s="2"/>
      <c r="E59" s="2"/>
      <c r="F59" s="2"/>
      <c r="G59" s="2"/>
      <c r="H59" s="3"/>
      <c r="I59" s="3"/>
      <c r="J59" s="3"/>
      <c r="K59" s="3"/>
      <c r="L59" s="3"/>
      <c r="M59" s="3"/>
      <c r="N59" s="3"/>
      <c r="O59" s="3"/>
    </row>
    <row r="60" spans="1:16" x14ac:dyDescent="0.2">
      <c r="A60" s="45" t="s">
        <v>36</v>
      </c>
      <c r="B60" s="2"/>
      <c r="C60" s="2"/>
      <c r="D60" s="2"/>
      <c r="E60" s="2"/>
      <c r="F60" s="2"/>
      <c r="G60" s="2"/>
      <c r="H60" s="3"/>
      <c r="I60" s="3"/>
      <c r="J60" s="3"/>
      <c r="K60" s="3"/>
      <c r="L60" s="3"/>
      <c r="M60" s="3"/>
      <c r="N60" s="3"/>
      <c r="O60" s="3"/>
    </row>
    <row r="61" spans="1:16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6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6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</sheetData>
  <phoneticPr fontId="0" type="noConversion"/>
  <printOptions horizontalCentered="1"/>
  <pageMargins left="0.5" right="0" top="0.98425196850393704" bottom="0.98425196850393704" header="0.98425196850393704" footer="0.98425196850393704"/>
  <pageSetup paperSize="9" scale="80" orientation="portrait" horizontalDpi="4294967292" verticalDpi="18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6</vt:i4>
      </vt:variant>
    </vt:vector>
  </HeadingPairs>
  <TitlesOfParts>
    <vt:vector size="29" baseType="lpstr">
      <vt:lpstr>2016</vt:lpstr>
      <vt:lpstr>2015</vt:lpstr>
      <vt:lpstr>2014</vt:lpstr>
      <vt:lpstr>2013</vt:lpstr>
      <vt:lpstr>2012</vt:lpstr>
      <vt:lpstr>2011</vt:lpstr>
      <vt:lpstr>2010</vt:lpstr>
      <vt:lpstr>2006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EVMOLPIDOU</dc:creator>
  <cp:lastModifiedBy>Administrator</cp:lastModifiedBy>
  <cp:lastPrinted>2018-01-22T11:19:36Z</cp:lastPrinted>
  <dcterms:created xsi:type="dcterms:W3CDTF">1999-12-30T00:46:24Z</dcterms:created>
  <dcterms:modified xsi:type="dcterms:W3CDTF">2018-01-22T12:57:29Z</dcterms:modified>
</cp:coreProperties>
</file>