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Pensioners &amp; beneficiaries\"/>
    </mc:Choice>
  </mc:AlternateContent>
  <bookViews>
    <workbookView xWindow="0" yWindow="0" windowWidth="11850" windowHeight="5160"/>
  </bookViews>
  <sheets>
    <sheet name="Sheet2" sheetId="2" r:id="rId1"/>
  </sheets>
  <calcPr calcId="152511"/>
</workbook>
</file>

<file path=xl/calcChain.xml><?xml version="1.0" encoding="utf-8"?>
<calcChain xmlns="http://schemas.openxmlformats.org/spreadsheetml/2006/main">
  <c r="BQ8" i="2" l="1"/>
  <c r="A2" i="2" l="1"/>
  <c r="BQ14" i="2"/>
  <c r="BP14" i="2"/>
  <c r="BR14" i="2" s="1"/>
  <c r="BR6" i="2"/>
  <c r="BR8" i="2"/>
  <c r="BR10" i="2"/>
  <c r="BR12" i="2"/>
  <c r="BR16" i="2"/>
  <c r="BR18" i="2"/>
  <c r="BN8" i="2"/>
  <c r="BO18" i="2"/>
  <c r="BL18" i="2"/>
  <c r="BI18" i="2"/>
  <c r="BF18" i="2"/>
  <c r="BB18" i="2"/>
  <c r="BA18" i="2"/>
  <c r="BC18" i="2" s="1"/>
  <c r="AZ18" i="2"/>
  <c r="BN17" i="2"/>
  <c r="BN19" i="2" s="1"/>
  <c r="BM17" i="2"/>
  <c r="BM19" i="2" s="1"/>
  <c r="BO16" i="2"/>
  <c r="BL16" i="2"/>
  <c r="BI16" i="2"/>
  <c r="BF16" i="2"/>
  <c r="BC16" i="2"/>
  <c r="AZ16" i="2"/>
  <c r="BO14" i="2"/>
  <c r="BK14" i="2"/>
  <c r="BJ14" i="2"/>
  <c r="BL14" i="2" s="1"/>
  <c r="BH14" i="2"/>
  <c r="BG14" i="2"/>
  <c r="BE14" i="2"/>
  <c r="BD14" i="2"/>
  <c r="BF14" i="2" s="1"/>
  <c r="BB14" i="2"/>
  <c r="BA14" i="2"/>
  <c r="AZ14" i="2"/>
  <c r="BO12" i="2"/>
  <c r="BL12" i="2"/>
  <c r="BI12" i="2"/>
  <c r="BF12" i="2"/>
  <c r="BC12" i="2"/>
  <c r="AZ12" i="2"/>
  <c r="BO10" i="2"/>
  <c r="BL10" i="2"/>
  <c r="BI10" i="2"/>
  <c r="BF10" i="2"/>
  <c r="BC10" i="2"/>
  <c r="AZ10" i="2"/>
  <c r="BO8"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H17" i="2" l="1"/>
  <c r="BH19" i="2" s="1"/>
  <c r="BA17" i="2"/>
  <c r="BA19" i="2" s="1"/>
  <c r="BQ17" i="2"/>
  <c r="BQ19" i="2" s="1"/>
  <c r="BP17" i="2"/>
  <c r="BP19" i="2" s="1"/>
  <c r="BR17" i="2"/>
  <c r="BR19" i="2" s="1"/>
  <c r="BE17" i="2"/>
  <c r="BE19" i="2" s="1"/>
  <c r="BK17" i="2"/>
  <c r="BK19" i="2" s="1"/>
  <c r="BC8" i="2"/>
  <c r="BB17" i="2"/>
  <c r="BB19" i="2" s="1"/>
  <c r="BD17" i="2"/>
  <c r="BD19" i="2" s="1"/>
  <c r="BJ17" i="2"/>
  <c r="BJ19" i="2" s="1"/>
  <c r="BC14" i="2"/>
  <c r="BI14" i="2"/>
  <c r="BO17" i="2"/>
  <c r="BO19" i="2" s="1"/>
  <c r="BC6" i="2"/>
  <c r="BI6" i="2"/>
  <c r="BF6" i="2"/>
  <c r="BF17" i="2" s="1"/>
  <c r="BF19" i="2" s="1"/>
  <c r="BL6" i="2"/>
  <c r="BL17" i="2" s="1"/>
  <c r="BL19" i="2" s="1"/>
  <c r="AZ8" i="2"/>
  <c r="AZ17" i="2" s="1"/>
  <c r="AZ19" i="2" s="1"/>
  <c r="E17" i="2"/>
  <c r="E19" i="2" s="1"/>
  <c r="F17" i="2"/>
  <c r="F19" i="2" s="1"/>
  <c r="H17" i="2"/>
  <c r="I17" i="2"/>
  <c r="K17" i="2"/>
  <c r="L17" i="2"/>
  <c r="N17" i="2"/>
  <c r="O17" i="2"/>
  <c r="Q17" i="2"/>
  <c r="Q19" i="2" s="1"/>
  <c r="R17" i="2"/>
  <c r="R19" i="2" s="1"/>
  <c r="T17" i="2"/>
  <c r="U17" i="2"/>
  <c r="W17" i="2"/>
  <c r="X17" i="2"/>
  <c r="X19" i="2" s="1"/>
  <c r="C17" i="2"/>
  <c r="C19" i="2" s="1"/>
  <c r="B17" i="2"/>
  <c r="B19" i="2" s="1"/>
  <c r="AV8" i="2"/>
  <c r="AW8" i="2" s="1"/>
  <c r="AU8" i="2"/>
  <c r="AS8" i="2"/>
  <c r="AR8" i="2"/>
  <c r="AP8" i="2"/>
  <c r="AO8" i="2"/>
  <c r="AM8" i="2"/>
  <c r="AL8" i="2"/>
  <c r="AN8" i="2" s="1"/>
  <c r="AJ8" i="2"/>
  <c r="AI8" i="2"/>
  <c r="AG8" i="2"/>
  <c r="AF8" i="2"/>
  <c r="AH8" i="2" s="1"/>
  <c r="AD8" i="2"/>
  <c r="AE8" i="2" s="1"/>
  <c r="AC8" i="2"/>
  <c r="AA8" i="2"/>
  <c r="Z8" i="2"/>
  <c r="AB8" i="2" s="1"/>
  <c r="AV18" i="2"/>
  <c r="AU18" i="2"/>
  <c r="AV14" i="2"/>
  <c r="AU14" i="2"/>
  <c r="AW14" i="2" s="1"/>
  <c r="AV6" i="2"/>
  <c r="AU6" i="2"/>
  <c r="AW16" i="2"/>
  <c r="AW12" i="2"/>
  <c r="AW10" i="2"/>
  <c r="AS18" i="2"/>
  <c r="AR18" i="2"/>
  <c r="AR14" i="2"/>
  <c r="AS14" i="2"/>
  <c r="AS6" i="2"/>
  <c r="AR6" i="2"/>
  <c r="AT16" i="2"/>
  <c r="AT12" i="2"/>
  <c r="AT10" i="2"/>
  <c r="AT8" i="2"/>
  <c r="AQ8" i="2"/>
  <c r="AO6" i="2"/>
  <c r="AP6" i="2"/>
  <c r="AQ10" i="2"/>
  <c r="AQ12" i="2"/>
  <c r="AO14" i="2"/>
  <c r="AP14" i="2"/>
  <c r="AQ16" i="2"/>
  <c r="AQ18" i="2"/>
  <c r="AL6" i="2"/>
  <c r="AM6" i="2"/>
  <c r="AN10" i="2"/>
  <c r="AN12" i="2"/>
  <c r="AL14" i="2"/>
  <c r="AM14" i="2"/>
  <c r="AN16" i="2"/>
  <c r="AL18" i="2"/>
  <c r="AM18" i="2"/>
  <c r="AK6" i="2"/>
  <c r="AK10" i="2"/>
  <c r="AK12" i="2"/>
  <c r="AK14" i="2"/>
  <c r="AK16" i="2"/>
  <c r="AK18" i="2"/>
  <c r="AJ17" i="2"/>
  <c r="AJ19" i="2" s="1"/>
  <c r="AI17" i="2"/>
  <c r="AI19" i="2" s="1"/>
  <c r="AH6" i="2"/>
  <c r="AH10" i="2"/>
  <c r="AH12" i="2"/>
  <c r="AH14" i="2"/>
  <c r="AH16" i="2"/>
  <c r="AH18" i="2"/>
  <c r="AG17" i="2"/>
  <c r="AG19" i="2" s="1"/>
  <c r="AE6" i="2"/>
  <c r="AE10" i="2"/>
  <c r="AE12" i="2"/>
  <c r="AE14" i="2"/>
  <c r="AE16" i="2"/>
  <c r="AE18" i="2"/>
  <c r="AD17" i="2"/>
  <c r="AD19" i="2" s="1"/>
  <c r="AC17" i="2"/>
  <c r="AC19" i="2" s="1"/>
  <c r="AB6" i="2"/>
  <c r="AB10" i="2"/>
  <c r="AB12" i="2"/>
  <c r="AB14" i="2"/>
  <c r="AB16" i="2"/>
  <c r="AB18" i="2"/>
  <c r="AA17" i="2"/>
  <c r="AA19" i="2" s="1"/>
  <c r="Y6" i="2"/>
  <c r="Y8" i="2"/>
  <c r="Y10" i="2"/>
  <c r="Y12" i="2"/>
  <c r="Y14" i="2"/>
  <c r="Y16" i="2"/>
  <c r="Y18" i="2"/>
  <c r="W19" i="2"/>
  <c r="V6" i="2"/>
  <c r="V8" i="2"/>
  <c r="V10" i="2"/>
  <c r="V12" i="2"/>
  <c r="V14" i="2"/>
  <c r="V16" i="2"/>
  <c r="V18" i="2"/>
  <c r="U19" i="2"/>
  <c r="T19" i="2"/>
  <c r="P6" i="2"/>
  <c r="P8" i="2"/>
  <c r="P10" i="2"/>
  <c r="P12" i="2"/>
  <c r="P14" i="2"/>
  <c r="P16" i="2"/>
  <c r="P18" i="2"/>
  <c r="O19" i="2"/>
  <c r="N19" i="2"/>
  <c r="M6" i="2"/>
  <c r="M8" i="2"/>
  <c r="M10" i="2"/>
  <c r="M12" i="2"/>
  <c r="M14" i="2"/>
  <c r="M16" i="2"/>
  <c r="M18" i="2"/>
  <c r="L19" i="2"/>
  <c r="K19" i="2"/>
  <c r="J6" i="2"/>
  <c r="J8" i="2"/>
  <c r="J10" i="2"/>
  <c r="J12" i="2"/>
  <c r="J14" i="2"/>
  <c r="J16" i="2"/>
  <c r="J18" i="2"/>
  <c r="I19" i="2"/>
  <c r="H19" i="2"/>
  <c r="G18" i="2"/>
  <c r="S16" i="2"/>
  <c r="G16" i="2"/>
  <c r="D16" i="2"/>
  <c r="S14" i="2"/>
  <c r="G14" i="2"/>
  <c r="D14" i="2"/>
  <c r="S12" i="2"/>
  <c r="G12" i="2"/>
  <c r="D12" i="2"/>
  <c r="S10" i="2"/>
  <c r="G10" i="2"/>
  <c r="D10" i="2"/>
  <c r="S8" i="2"/>
  <c r="G8" i="2"/>
  <c r="D8" i="2"/>
  <c r="S6" i="2"/>
  <c r="G6" i="2"/>
  <c r="D6" i="2"/>
  <c r="AU17" i="2"/>
  <c r="AU19" i="2" s="1"/>
  <c r="G17" i="2" l="1"/>
  <c r="G19" i="2" s="1"/>
  <c r="AR17" i="2"/>
  <c r="AR19" i="2" s="1"/>
  <c r="BC17" i="2"/>
  <c r="BC19" i="2" s="1"/>
  <c r="AQ14" i="2"/>
  <c r="AQ17" i="2" s="1"/>
  <c r="AQ19" i="2" s="1"/>
  <c r="AP17" i="2"/>
  <c r="AP19" i="2" s="1"/>
  <c r="AT14" i="2"/>
  <c r="AK8" i="2"/>
  <c r="Z17" i="2"/>
  <c r="Z19" i="2" s="1"/>
  <c r="BI17" i="2"/>
  <c r="BI19" i="2" s="1"/>
  <c r="AF17" i="2"/>
  <c r="AF19" i="2" s="1"/>
  <c r="J17" i="2"/>
  <c r="J19" i="2" s="1"/>
  <c r="P17" i="2"/>
  <c r="P19" i="2" s="1"/>
  <c r="Y17" i="2"/>
  <c r="AL17" i="2"/>
  <c r="AL19" i="2" s="1"/>
  <c r="D17" i="2"/>
  <c r="D19" i="2" s="1"/>
  <c r="S17" i="2"/>
  <c r="M17" i="2"/>
  <c r="V17" i="2"/>
  <c r="V19" i="2" s="1"/>
  <c r="AO17" i="2"/>
  <c r="AO19" i="2" s="1"/>
  <c r="AN14" i="2"/>
  <c r="AN6" i="2"/>
  <c r="AN17" i="2" s="1"/>
  <c r="AN19" i="2" s="1"/>
  <c r="AQ6" i="2"/>
  <c r="AW6" i="2"/>
  <c r="AV17" i="2"/>
  <c r="AV19" i="2" s="1"/>
  <c r="AS17" i="2"/>
  <c r="AS19" i="2" s="1"/>
  <c r="AB17" i="2"/>
  <c r="AB19" i="2" s="1"/>
  <c r="AH17" i="2"/>
  <c r="AH19" i="2" s="1"/>
  <c r="AN18" i="2"/>
  <c r="Y19" i="2"/>
  <c r="AE17" i="2"/>
  <c r="AE19" i="2" s="1"/>
  <c r="AK17" i="2"/>
  <c r="AK19" i="2" s="1"/>
  <c r="AM17" i="2"/>
  <c r="AM19" i="2" s="1"/>
  <c r="M19" i="2"/>
  <c r="AT18" i="2"/>
  <c r="AW17" i="2"/>
  <c r="AW18" i="2"/>
  <c r="AT6" i="2"/>
  <c r="AT17" i="2" s="1"/>
  <c r="AT19" i="2" s="1"/>
  <c r="AW19" i="2" l="1"/>
</calcChain>
</file>

<file path=xl/sharedStrings.xml><?xml version="1.0" encoding="utf-8"?>
<sst xmlns="http://schemas.openxmlformats.org/spreadsheetml/2006/main" count="122" uniqueCount="34">
  <si>
    <t>-</t>
  </si>
  <si>
    <t>14646***</t>
  </si>
  <si>
    <t>Άνδρες</t>
  </si>
  <si>
    <t>Γυναίκες</t>
  </si>
  <si>
    <t>Σύνολο</t>
  </si>
  <si>
    <t>Γήρατος</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</si>
  <si>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</si>
  <si>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</si>
  <si>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</si>
  <si>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</si>
  <si>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</si>
  <si>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</si>
  <si>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</si>
  <si>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</si>
  <si>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</si>
  <si>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</si>
  <si>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</si>
  <si>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</si>
  <si>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</si>
  <si>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</si>
  <si>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</si>
  <si>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</si>
  <si>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</si>
  <si>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</si>
  <si>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</si>
  <si>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</si>
  <si>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</si>
  <si>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</si>
  <si>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</si>
  <si>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</si>
  <si>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</si>
  <si>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 xml:space="preserve"> Τα στοιχεία αναφέρονται στο μήνα Δεκέμβριο κάθε χρόνου. Από το 2013, σε περίπτωση που άτομο έχει δικαίωμα σε σύνταξη γήρατος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</si>
  <si>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Αριθμός συνταξιούχων (συντάξεων) κατά φύλο και είδος σύνταξης κατά τα χρόνια 1994 - 2016</t>
  </si>
  <si>
    <r>
      <t>* Από το σύνολο των 148.977 συνταξιούχων (συντάξεων, 2015)</t>
    </r>
    <r>
      <rPr>
        <sz val="10"/>
        <color rgb="FFFF0000"/>
        <rFont val="Arial"/>
        <family val="2"/>
        <charset val="161"/>
      </rPr>
      <t xml:space="preserve"> </t>
    </r>
    <r>
      <rPr>
        <sz val="10"/>
        <rFont val="Arial"/>
        <family val="2"/>
        <charset val="161"/>
      </rPr>
      <t>12.058 άτομα λαμβάνουν πέραν της μιας σύντάξης, επομένως οι συνταξιούχοι κατά το Δεκέμβριο του 2016 ανήλθαν στους  136.919 (εκτός οι συνταξιούχοι κοινωνικής σύνταξης).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</si>
</sst>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55">
    <border>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0" fillId="0" borderId="0" xfId="0" applyBorder="1" applyAlignment="1">
      <alignment horizontal="right"/>
    </xf>
    <xf numFmtId="0" fontId="3" fillId="0" borderId="3" xfId="0" applyFont="1" applyBorder="1" applyAlignment="1">
      <alignment horizontal="center"/>
    </xf>
    <xf numFmtId="0" fontId="4"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5" xfId="0" applyFont="1" applyBorder="1" applyAlignment="1">
      <alignment horizontal="right"/>
    </xf>
    <xf numFmtId="0" fontId="5" fillId="0" borderId="13" xfId="0" applyFont="1" applyBorder="1"/>
    <xf numFmtId="0" fontId="5" fillId="0" borderId="14" xfId="0" applyFont="1" applyBorder="1"/>
    <xf numFmtId="0" fontId="1" fillId="0" borderId="19" xfId="0" applyFont="1" applyFill="1" applyBorder="1"/>
    <xf numFmtId="0" fontId="1" fillId="0" borderId="16" xfId="0" applyFont="1" applyBorder="1"/>
    <xf numFmtId="0" fontId="1" fillId="0" borderId="17" xfId="0" applyFont="1" applyBorder="1"/>
    <xf numFmtId="0" fontId="1" fillId="0" borderId="18" xfId="0" applyFont="1" applyBorder="1"/>
    <xf numFmtId="0" fontId="0" fillId="0" borderId="0" xfId="0"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1" fillId="0" borderId="4" xfId="0" applyFont="1" applyBorder="1" applyAlignment="1">
      <alignment horizontal="left"/>
    </xf>
    <xf numFmtId="0" fontId="8" fillId="0" borderId="0" xfId="0" applyFont="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23"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1" fillId="0" borderId="24" xfId="0" applyFont="1" applyBorder="1" applyAlignment="1">
      <alignment horizontal="right"/>
    </xf>
    <xf numFmtId="0" fontId="1" fillId="0" borderId="18" xfId="0" applyFont="1" applyBorder="1" applyAlignment="1">
      <alignment horizontal="right"/>
    </xf>
    <xf numFmtId="0" fontId="1" fillId="0" borderId="22" xfId="0" applyFont="1" applyBorder="1" applyAlignment="1">
      <alignment horizontal="right"/>
    </xf>
    <xf numFmtId="0" fontId="5" fillId="0" borderId="12" xfId="0" applyFont="1" applyBorder="1" applyAlignment="1">
      <alignment horizontal="right"/>
    </xf>
    <xf numFmtId="0" fontId="5" fillId="0" borderId="13" xfId="0" applyFont="1" applyBorder="1" applyAlignment="1">
      <alignment horizontal="right"/>
    </xf>
    <xf numFmtId="0" fontId="5" fillId="0" borderId="15" xfId="0" applyFont="1" applyBorder="1" applyAlignment="1">
      <alignment horizontal="right"/>
    </xf>
    <xf numFmtId="0" fontId="5" fillId="0" borderId="14" xfId="0" applyFont="1" applyBorder="1" applyAlignment="1">
      <alignment horizontal="right"/>
    </xf>
    <xf numFmtId="0" fontId="5" fillId="0" borderId="25" xfId="0" applyFont="1" applyBorder="1" applyAlignment="1">
      <alignment horizontal="right"/>
    </xf>
    <xf numFmtId="0" fontId="5" fillId="0" borderId="11" xfId="0" applyFont="1" applyBorder="1" applyAlignment="1">
      <alignment horizontal="right"/>
    </xf>
    <xf numFmtId="0" fontId="9" fillId="0" borderId="0" xfId="0" applyFont="1"/>
    <xf numFmtId="0" fontId="5" fillId="0" borderId="23" xfId="0" applyFont="1" applyBorder="1"/>
    <xf numFmtId="0" fontId="5" fillId="0" borderId="26" xfId="0" applyFont="1" applyBorder="1"/>
    <xf numFmtId="0" fontId="5" fillId="0" borderId="27" xfId="0" applyFont="1" applyBorder="1"/>
    <xf numFmtId="0" fontId="5" fillId="0" borderId="28" xfId="0" applyFont="1" applyBorder="1" applyAlignment="1">
      <alignment horizontal="right"/>
    </xf>
    <xf numFmtId="0" fontId="5" fillId="0" borderId="29" xfId="0" applyFont="1" applyBorder="1" applyAlignment="1">
      <alignment horizontal="right"/>
    </xf>
    <xf numFmtId="0" fontId="5" fillId="0" borderId="30" xfId="0" applyFont="1" applyBorder="1" applyAlignment="1">
      <alignment horizontal="right"/>
    </xf>
    <xf numFmtId="0" fontId="5" fillId="0" borderId="27" xfId="0" applyFont="1" applyBorder="1" applyAlignment="1">
      <alignment horizontal="right"/>
    </xf>
    <xf numFmtId="0" fontId="5" fillId="0" borderId="31" xfId="0" applyFont="1" applyBorder="1" applyAlignment="1">
      <alignment horizontal="right"/>
    </xf>
    <xf numFmtId="0" fontId="5" fillId="0" borderId="31" xfId="0" applyFont="1" applyBorder="1"/>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2" xfId="0" applyFont="1" applyBorder="1" applyAlignment="1">
      <alignment horizontal="right"/>
    </xf>
    <xf numFmtId="0" fontId="5" fillId="0" borderId="33" xfId="0" applyFont="1" applyBorder="1" applyAlignment="1">
      <alignment horizontal="right"/>
    </xf>
    <xf numFmtId="0" fontId="5" fillId="0" borderId="35" xfId="0" applyFont="1" applyBorder="1" applyAlignment="1">
      <alignment horizontal="right"/>
    </xf>
    <xf numFmtId="0" fontId="5" fillId="0" borderId="34" xfId="0" applyFont="1" applyBorder="1" applyAlignment="1">
      <alignment horizontal="right"/>
    </xf>
    <xf numFmtId="0" fontId="5" fillId="0" borderId="36" xfId="0" applyFont="1" applyBorder="1" applyAlignment="1">
      <alignment horizontal="right"/>
    </xf>
    <xf numFmtId="0" fontId="5" fillId="0" borderId="37" xfId="0" applyFont="1" applyBorder="1" applyAlignment="1">
      <alignment horizontal="right"/>
    </xf>
    <xf numFmtId="0" fontId="5" fillId="0" borderId="38" xfId="0" applyFont="1" applyBorder="1"/>
    <xf numFmtId="0" fontId="5" fillId="0" borderId="39" xfId="0" applyFont="1" applyBorder="1"/>
    <xf numFmtId="0" fontId="5" fillId="0" borderId="40" xfId="0" applyFont="1" applyBorder="1"/>
    <xf numFmtId="0" fontId="8" fillId="0" borderId="19" xfId="0" applyFont="1" applyBorder="1"/>
    <xf numFmtId="0" fontId="5" fillId="0" borderId="2" xfId="0" applyFont="1" applyBorder="1"/>
    <xf numFmtId="0" fontId="5" fillId="0" borderId="43" xfId="0" applyFont="1" applyBorder="1" applyAlignment="1">
      <alignment horizontal="right"/>
    </xf>
    <xf numFmtId="0" fontId="5" fillId="0" borderId="43" xfId="0" applyFont="1" applyBorder="1"/>
    <xf numFmtId="0" fontId="5" fillId="0" borderId="28" xfId="0" applyFont="1" applyBorder="1"/>
    <xf numFmtId="0" fontId="5" fillId="0" borderId="29" xfId="0" applyFont="1" applyBorder="1"/>
    <xf numFmtId="0" fontId="5" fillId="0" borderId="30" xfId="0" applyFont="1" applyBorder="1"/>
    <xf numFmtId="0" fontId="5" fillId="0" borderId="37" xfId="0" applyFont="1" applyBorder="1" applyAlignment="1">
      <alignment horizontal="center"/>
    </xf>
    <xf numFmtId="0" fontId="5" fillId="0" borderId="30"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3" fillId="0" borderId="21" xfId="0" applyFont="1" applyBorder="1" applyAlignment="1">
      <alignment horizontal="center"/>
    </xf>
    <xf numFmtId="0" fontId="3" fillId="0" borderId="9" xfId="0" applyFont="1" applyBorder="1" applyAlignment="1">
      <alignment horizontal="center"/>
    </xf>
    <xf numFmtId="0" fontId="3" fillId="0" borderId="41" xfId="0" applyFont="1" applyBorder="1" applyAlignment="1">
      <alignment horizontal="center"/>
    </xf>
    <xf numFmtId="0" fontId="8" fillId="0" borderId="22"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8" fillId="0" borderId="18" xfId="0" applyFont="1" applyBorder="1" applyAlignment="1">
      <alignment horizontal="right"/>
    </xf>
    <xf numFmtId="0" fontId="5" fillId="0" borderId="26" xfId="0" applyFont="1" applyBorder="1" applyAlignment="1">
      <alignment horizontal="right"/>
    </xf>
    <xf numFmtId="0" fontId="8" fillId="0" borderId="26" xfId="0" applyFont="1" applyBorder="1" applyAlignment="1">
      <alignment horizontal="right"/>
    </xf>
    <xf numFmtId="0" fontId="8" fillId="0" borderId="27" xfId="0" applyFont="1" applyBorder="1" applyAlignment="1">
      <alignment horizontal="right"/>
    </xf>
    <xf numFmtId="0" fontId="8" fillId="0" borderId="31" xfId="0" applyFont="1" applyBorder="1" applyAlignment="1">
      <alignment horizontal="right"/>
    </xf>
    <xf numFmtId="0" fontId="5" fillId="0" borderId="36" xfId="0" applyFont="1" applyBorder="1"/>
    <xf numFmtId="0" fontId="1" fillId="0" borderId="22" xfId="0" applyFont="1" applyBorder="1"/>
    <xf numFmtId="0" fontId="8" fillId="0" borderId="1" xfId="0" applyFont="1" applyBorder="1" applyAlignment="1">
      <alignment horizontal="right"/>
    </xf>
    <xf numFmtId="0" fontId="8" fillId="0" borderId="20" xfId="0" applyFont="1" applyBorder="1" applyAlignment="1">
      <alignment horizontal="right"/>
    </xf>
    <xf numFmtId="0" fontId="4" fillId="0" borderId="4" xfId="0" applyFont="1" applyBorder="1"/>
    <xf numFmtId="0" fontId="5" fillId="0" borderId="45" xfId="0" applyFont="1" applyBorder="1"/>
    <xf numFmtId="164" fontId="0" fillId="0" borderId="0" xfId="0" applyNumberFormat="1" applyAlignment="1">
      <alignment horizontal="left"/>
    </xf>
    <xf numFmtId="0" fontId="3" fillId="0" borderId="8" xfId="0" applyFont="1" applyBorder="1" applyAlignment="1">
      <alignment horizontal="center"/>
    </xf>
    <xf numFmtId="0" fontId="3" fillId="0" borderId="10" xfId="0" applyFont="1" applyBorder="1" applyAlignment="1">
      <alignment horizontal="center"/>
    </xf>
    <xf numFmtId="0" fontId="3" fillId="0" borderId="44" xfId="0" applyFont="1" applyBorder="1" applyAlignment="1">
      <alignment horizontal="center"/>
    </xf>
    <xf numFmtId="0" fontId="3" fillId="0" borderId="42" xfId="0" applyFont="1" applyBorder="1" applyAlignment="1">
      <alignment horizontal="center"/>
    </xf>
    <xf numFmtId="0" fontId="1" fillId="0" borderId="20" xfId="0" applyFont="1" applyBorder="1" applyAlignment="1">
      <alignment horizontal="right"/>
    </xf>
    <xf numFmtId="0" fontId="5" fillId="0" borderId="50" xfId="0" applyFont="1" applyBorder="1" applyAlignment="1">
      <alignment horizontal="right"/>
    </xf>
    <xf numFmtId="0" fontId="2" fillId="0" borderId="0" xfId="0" applyFont="1" applyAlignment="1">
      <alignment horizontal="center"/>
    </xf>
    <xf numFmtId="0" fontId="9"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7" fillId="0" borderId="46" xfId="0" applyFont="1" applyBorder="1" applyAlignment="1">
      <alignment horizontal="center"/>
    </xf>
    <xf numFmtId="0" fontId="7" fillId="0" borderId="0"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6" fillId="0" borderId="46" xfId="0" applyFont="1" applyBorder="1" applyAlignment="1">
      <alignment horizontal="center"/>
    </xf>
    <xf numFmtId="0" fontId="6" fillId="0" borderId="0" xfId="0" applyFont="1" applyBorder="1" applyAlignment="1">
      <alignment horizontal="center"/>
    </xf>
    <xf numFmtId="0" fontId="6" fillId="0" borderId="47" xfId="0" applyFont="1" applyBorder="1" applyAlignment="1">
      <alignment horizontal="center"/>
    </xf>
    <xf numFmtId="0" fontId="8" fillId="0" borderId="0" xfId="0" applyFont="1" applyAlignment="1">
      <alignment horizontal="center"/>
    </xf>
    <xf numFmtId="0" fontId="7" fillId="0" borderId="52"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2" fillId="0" borderId="51" xfId="0" applyFont="1" applyBorder="1" applyAlignment="1">
      <alignment horizontal="center" wrapText="1"/>
    </xf>
    <xf numFmtId="0" fontId="2" fillId="0" borderId="1" xfId="0" applyFont="1" applyBorder="1" applyAlignment="1">
      <alignment horizontal="center" wrapText="1"/>
    </xf>
    <xf numFmtId="0" fontId="2" fillId="0" borderId="20" xfId="0" applyFont="1" applyBorder="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9"/>
  <sheetViews>
    <sheetView tabSelected="1" workbookViewId="0">
      <pane xSplit="1" ySplit="1" topLeftCell="BA20" activePane="bottomRight" state="frozen"/>
      <selection pane="topRight" activeCell="B1" sqref="B1"/>
      <selection pane="bottomLeft" activeCell="A2" sqref="A2"/>
      <selection pane="bottomRight" activeCell="A22" sqref="A22:BL22"/>
    </sheetView>
  </sheetViews>
  <sheetFormatPr defaultRowHeight="12.75" x14ac:dyDescent="0.2"/>
  <cols>
    <col min="1" max="1" width="18.7109375"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bestFit="1" customWidth="1"/>
    <col min="54" max="54" width="7.5703125" bestFit="1" customWidth="1"/>
    <col min="55" max="55" width="7" bestFit="1" customWidth="1"/>
    <col min="56" max="56" width="6.5703125" bestFit="1" customWidth="1"/>
    <col min="57" max="57" width="7.140625" customWidth="1"/>
    <col min="58" max="58" width="7" bestFit="1" customWidth="1"/>
    <col min="59" max="59" width="6.5703125" bestFit="1" customWidth="1"/>
    <col min="60" max="60" width="7.140625" customWidth="1"/>
    <col min="61" max="61" width="7.28515625" bestFit="1" customWidth="1"/>
  </cols>
  <sheetData>
    <row r="1" spans="1:70" ht="15.75" customHeight="1" x14ac:dyDescent="0.25">
      <c r="A1" s="104" t="s">
        <v>32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0" ht="13.5" thickBot="1" x14ac:dyDescent="0.25">
      <c r="A2">
        <f>+BG24</f>
        <v>0</v>
      </c>
      <c r="AD2" s="4"/>
      <c r="AE2" s="4"/>
      <c r="AF2" s="4"/>
      <c r="AG2" s="4"/>
      <c r="AH2" s="4"/>
    </row>
    <row r="3" spans="1:70" ht="15.75" customHeight="1" thickBot="1" x14ac:dyDescent="0.3">
      <c r="A3" s="3"/>
      <c r="B3" s="120" t="s">
        <v>16</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2"/>
    </row>
    <row r="4" spans="1:70" x14ac:dyDescent="0.2">
      <c r="A4" s="27" t="s">
        <v>26</v>
      </c>
      <c r="B4" s="113" t="s">
        <v>20</v>
      </c>
      <c r="C4" s="114"/>
      <c r="D4" s="115"/>
      <c r="E4" s="113" t="s">
        <v>21</v>
      </c>
      <c r="F4" s="114"/>
      <c r="G4" s="115"/>
      <c r="H4" s="113" t="s">
        <v>19</v>
      </c>
      <c r="I4" s="114"/>
      <c r="J4" s="115"/>
      <c r="K4" s="113" t="s">
        <v>18</v>
      </c>
      <c r="L4" s="114"/>
      <c r="M4" s="115"/>
      <c r="N4" s="113" t="s">
        <v>17</v>
      </c>
      <c r="O4" s="114"/>
      <c r="P4" s="115"/>
      <c r="Q4" s="113" t="s">
        <v>22</v>
      </c>
      <c r="R4" s="114"/>
      <c r="S4" s="115"/>
      <c r="T4" s="113" t="s">
        <v>23</v>
      </c>
      <c r="U4" s="114"/>
      <c r="V4" s="115"/>
      <c r="W4" s="113" t="s">
        <v>24</v>
      </c>
      <c r="X4" s="114"/>
      <c r="Y4" s="115"/>
      <c r="Z4" s="113" t="s">
        <v>13</v>
      </c>
      <c r="AA4" s="114"/>
      <c r="AB4" s="115"/>
      <c r="AC4" s="113" t="s">
        <v>14</v>
      </c>
      <c r="AD4" s="114"/>
      <c r="AE4" s="115"/>
      <c r="AF4" s="107">
        <v>2004</v>
      </c>
      <c r="AG4" s="108"/>
      <c r="AH4" s="109"/>
      <c r="AI4" s="108">
        <v>2005</v>
      </c>
      <c r="AJ4" s="108"/>
      <c r="AK4" s="109"/>
      <c r="AL4" s="107">
        <v>2006</v>
      </c>
      <c r="AM4" s="108"/>
      <c r="AN4" s="109"/>
      <c r="AO4" s="110">
        <v>2007</v>
      </c>
      <c r="AP4" s="111"/>
      <c r="AQ4" s="112"/>
      <c r="AR4" s="107">
        <v>2008</v>
      </c>
      <c r="AS4" s="108"/>
      <c r="AT4" s="109"/>
      <c r="AU4" s="107">
        <v>2009</v>
      </c>
      <c r="AV4" s="108"/>
      <c r="AW4" s="109"/>
      <c r="AX4" s="107">
        <v>2010</v>
      </c>
      <c r="AY4" s="108"/>
      <c r="AZ4" s="109"/>
      <c r="BA4" s="107">
        <v>2011</v>
      </c>
      <c r="BB4" s="108"/>
      <c r="BC4" s="109"/>
      <c r="BD4" s="107">
        <v>2012</v>
      </c>
      <c r="BE4" s="108"/>
      <c r="BF4" s="109"/>
      <c r="BG4" s="107">
        <v>2013</v>
      </c>
      <c r="BH4" s="108">
        <v>2013</v>
      </c>
      <c r="BI4" s="109"/>
      <c r="BJ4" s="107">
        <v>2014</v>
      </c>
      <c r="BK4" s="108">
        <v>2013</v>
      </c>
      <c r="BL4" s="109"/>
      <c r="BM4" s="107">
        <v>2015</v>
      </c>
      <c r="BN4" s="108">
        <v>2013</v>
      </c>
      <c r="BO4" s="109"/>
      <c r="BP4" s="117">
        <v>2016</v>
      </c>
      <c r="BQ4" s="118">
        <v>2009</v>
      </c>
      <c r="BR4" s="119"/>
    </row>
    <row r="5" spans="1:70" ht="20.100000000000001" customHeight="1" thickBot="1" x14ac:dyDescent="0.25">
      <c r="A5" s="95"/>
      <c r="B5" s="80" t="s">
        <v>2</v>
      </c>
      <c r="C5" s="81" t="s">
        <v>3</v>
      </c>
      <c r="D5" s="82" t="s">
        <v>4</v>
      </c>
      <c r="E5" s="80" t="s">
        <v>2</v>
      </c>
      <c r="F5" s="81" t="s">
        <v>3</v>
      </c>
      <c r="G5" s="82" t="s">
        <v>4</v>
      </c>
      <c r="H5" s="80" t="s">
        <v>2</v>
      </c>
      <c r="I5" s="81" t="s">
        <v>3</v>
      </c>
      <c r="J5" s="82" t="s">
        <v>4</v>
      </c>
      <c r="K5" s="80" t="s">
        <v>2</v>
      </c>
      <c r="L5" s="81" t="s">
        <v>3</v>
      </c>
      <c r="M5" s="82" t="s">
        <v>4</v>
      </c>
      <c r="N5" s="80" t="s">
        <v>2</v>
      </c>
      <c r="O5" s="81" t="s">
        <v>3</v>
      </c>
      <c r="P5" s="82" t="s">
        <v>4</v>
      </c>
      <c r="Q5" s="80" t="s">
        <v>2</v>
      </c>
      <c r="R5" s="81" t="s">
        <v>3</v>
      </c>
      <c r="S5" s="82" t="s">
        <v>4</v>
      </c>
      <c r="T5" s="80" t="s">
        <v>2</v>
      </c>
      <c r="U5" s="81" t="s">
        <v>3</v>
      </c>
      <c r="V5" s="82" t="s">
        <v>4</v>
      </c>
      <c r="W5" s="80" t="s">
        <v>2</v>
      </c>
      <c r="X5" s="81" t="s">
        <v>3</v>
      </c>
      <c r="Y5" s="82" t="s">
        <v>4</v>
      </c>
      <c r="Z5" s="98" t="s">
        <v>2</v>
      </c>
      <c r="AA5" s="81" t="s">
        <v>3</v>
      </c>
      <c r="AB5" s="99" t="s">
        <v>4</v>
      </c>
      <c r="AC5" s="98" t="s">
        <v>2</v>
      </c>
      <c r="AD5" s="81" t="s">
        <v>3</v>
      </c>
      <c r="AE5" s="99" t="s">
        <v>4</v>
      </c>
      <c r="AF5" s="98" t="s">
        <v>2</v>
      </c>
      <c r="AG5" s="100" t="s">
        <v>3</v>
      </c>
      <c r="AH5" s="99" t="s">
        <v>4</v>
      </c>
      <c r="AI5" s="101" t="s">
        <v>2</v>
      </c>
      <c r="AJ5" s="101" t="s">
        <v>3</v>
      </c>
      <c r="AK5" s="99" t="s">
        <v>4</v>
      </c>
      <c r="AL5" s="98" t="s">
        <v>2</v>
      </c>
      <c r="AM5" s="81" t="s">
        <v>3</v>
      </c>
      <c r="AN5" s="99" t="s">
        <v>4</v>
      </c>
      <c r="AO5" s="98" t="s">
        <v>2</v>
      </c>
      <c r="AP5" s="81" t="s">
        <v>3</v>
      </c>
      <c r="AQ5" s="99" t="s">
        <v>4</v>
      </c>
      <c r="AR5" s="98" t="s">
        <v>2</v>
      </c>
      <c r="AS5" s="81" t="s">
        <v>3</v>
      </c>
      <c r="AT5" s="99" t="s">
        <v>4</v>
      </c>
      <c r="AU5" s="98" t="s">
        <v>2</v>
      </c>
      <c r="AV5" s="81" t="s">
        <v>3</v>
      </c>
      <c r="AW5" s="99" t="s">
        <v>4</v>
      </c>
      <c r="AX5" s="98" t="s">
        <v>2</v>
      </c>
      <c r="AY5" s="81" t="s">
        <v>3</v>
      </c>
      <c r="AZ5" s="99" t="s">
        <v>4</v>
      </c>
      <c r="BA5" s="98" t="s">
        <v>2</v>
      </c>
      <c r="BB5" s="81" t="s">
        <v>3</v>
      </c>
      <c r="BC5" s="99" t="s">
        <v>4</v>
      </c>
      <c r="BD5" s="98" t="s">
        <v>2</v>
      </c>
      <c r="BE5" s="81" t="s">
        <v>3</v>
      </c>
      <c r="BF5" s="99" t="s">
        <v>4</v>
      </c>
      <c r="BG5" s="98" t="s">
        <v>2</v>
      </c>
      <c r="BH5" s="81" t="s">
        <v>3</v>
      </c>
      <c r="BI5" s="99" t="s">
        <v>4</v>
      </c>
      <c r="BJ5" s="98" t="s">
        <v>2</v>
      </c>
      <c r="BK5" s="81" t="s">
        <v>3</v>
      </c>
      <c r="BL5" s="99" t="s">
        <v>15</v>
      </c>
      <c r="BM5" s="98" t="s">
        <v>2</v>
      </c>
      <c r="BN5" s="81" t="s">
        <v>3</v>
      </c>
      <c r="BO5" s="99" t="s">
        <v>15</v>
      </c>
      <c r="BP5" s="98" t="s">
        <v>2</v>
      </c>
      <c r="BQ5" s="81" t="s">
        <v>3</v>
      </c>
      <c r="BR5" s="99" t="s">
        <v>15</v>
      </c>
    </row>
    <row r="6" spans="1:70" ht="20.100000000000001" customHeight="1" x14ac:dyDescent="0.2">
      <c r="A6" s="96" t="s">
        <v>5</v>
      </c>
      <c r="B6" s="72">
        <v>36887</v>
      </c>
      <c r="C6" s="73">
        <v>11479</v>
      </c>
      <c r="D6" s="74">
        <f>SUM(B6:C6)</f>
        <v>48366</v>
      </c>
      <c r="E6" s="75">
        <v>37472</v>
      </c>
      <c r="F6" s="73">
        <v>12253</v>
      </c>
      <c r="G6" s="74">
        <f>SUM(E6:F6)</f>
        <v>49725</v>
      </c>
      <c r="H6" s="75">
        <v>38003</v>
      </c>
      <c r="I6" s="73">
        <v>13352</v>
      </c>
      <c r="J6" s="74">
        <f>SUM(H6:I6)</f>
        <v>51355</v>
      </c>
      <c r="K6" s="75">
        <v>38710</v>
      </c>
      <c r="L6" s="73">
        <v>13626</v>
      </c>
      <c r="M6" s="74">
        <f>SUM(K6:L6)</f>
        <v>52336</v>
      </c>
      <c r="N6" s="75">
        <v>39713</v>
      </c>
      <c r="O6" s="73">
        <v>14220</v>
      </c>
      <c r="P6" s="74">
        <f>SUM(N6:O6)</f>
        <v>53933</v>
      </c>
      <c r="Q6" s="75">
        <v>40925</v>
      </c>
      <c r="R6" s="73">
        <v>14765</v>
      </c>
      <c r="S6" s="74">
        <f>SUM(Q6:R6)</f>
        <v>55690</v>
      </c>
      <c r="T6" s="75">
        <v>41643</v>
      </c>
      <c r="U6" s="73">
        <v>16006</v>
      </c>
      <c r="V6" s="76">
        <f>SUM(T6:U6)</f>
        <v>57649</v>
      </c>
      <c r="W6" s="77">
        <v>43215</v>
      </c>
      <c r="X6" s="78">
        <v>16806</v>
      </c>
      <c r="Y6" s="79">
        <f>SUM(W6:X6)</f>
        <v>60021</v>
      </c>
      <c r="Z6" s="49">
        <v>44054</v>
      </c>
      <c r="AA6" s="47">
        <v>18903</v>
      </c>
      <c r="AB6" s="48">
        <f>SUM(Z6:AA6)</f>
        <v>62957</v>
      </c>
      <c r="AC6" s="49">
        <v>45500</v>
      </c>
      <c r="AD6" s="47">
        <v>20524</v>
      </c>
      <c r="AE6" s="48">
        <f>SUM(AC6:AD6)</f>
        <v>66024</v>
      </c>
      <c r="AF6" s="49">
        <v>46552</v>
      </c>
      <c r="AG6" s="65">
        <v>21960</v>
      </c>
      <c r="AH6" s="48">
        <f>SUM(AF6:AG6)</f>
        <v>68512</v>
      </c>
      <c r="AI6" s="71">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v>66467</v>
      </c>
      <c r="BQ6" s="47">
        <v>44026</v>
      </c>
      <c r="BR6" s="48">
        <f>SUM(BP6:BQ6)</f>
        <v>110493</v>
      </c>
    </row>
    <row r="7" spans="1:70"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row>
    <row r="8" spans="1:70" ht="20.100000000000001" customHeight="1" x14ac:dyDescent="0.2">
      <c r="A8" s="67" t="s">
        <v>6</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row>
    <row r="9" spans="1:70"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row>
    <row r="10" spans="1:70" ht="20.100000000000001" customHeight="1" x14ac:dyDescent="0.2">
      <c r="A10" s="67" t="s">
        <v>7</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row>
    <row r="11" spans="1:70"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row>
    <row r="12" spans="1:70" ht="20.100000000000001" customHeight="1" x14ac:dyDescent="0.2">
      <c r="A12" s="67" t="s">
        <v>8</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row>
    <row r="13" spans="1:70" ht="18" customHeight="1" x14ac:dyDescent="0.2">
      <c r="A13" s="67"/>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row>
    <row r="14" spans="1:70" ht="20.100000000000001" customHeight="1" x14ac:dyDescent="0.2">
      <c r="A14" s="67" t="s">
        <v>9</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row>
    <row r="15" spans="1:70" ht="16.5" customHeight="1" x14ac:dyDescent="0.2">
      <c r="A15" s="67"/>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row>
    <row r="16" spans="1:70" ht="20.100000000000001" customHeight="1" thickBot="1" x14ac:dyDescent="0.25">
      <c r="A16" s="68" t="s">
        <v>10</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row>
    <row r="17" spans="1:70" ht="20.100000000000001" customHeight="1" thickBot="1" x14ac:dyDescent="0.25">
      <c r="A17" s="69" t="s">
        <v>12</v>
      </c>
      <c r="B17" s="84">
        <f>SUM(B6:B16)</f>
        <v>40261</v>
      </c>
      <c r="C17" s="85">
        <f t="shared" ref="C17:D17" si="7">SUM(C6:C16)</f>
        <v>32756</v>
      </c>
      <c r="D17" s="86">
        <f t="shared" si="7"/>
        <v>73017</v>
      </c>
      <c r="E17" s="84">
        <f t="shared" ref="E17" si="8">SUM(E6:E16)</f>
        <v>41153</v>
      </c>
      <c r="F17" s="85">
        <f t="shared" ref="F17" si="9">SUM(F6:F16)</f>
        <v>34033</v>
      </c>
      <c r="G17" s="86">
        <f t="shared" ref="G17" si="10">SUM(G6:G16)</f>
        <v>75186</v>
      </c>
      <c r="H17" s="84">
        <f t="shared" ref="H17" si="11">SUM(H6:H16)</f>
        <v>42034</v>
      </c>
      <c r="I17" s="85">
        <f t="shared" ref="I17" si="12">SUM(I6:I16)</f>
        <v>35551</v>
      </c>
      <c r="J17" s="86">
        <f t="shared" ref="J17" si="13">SUM(J6:J16)</f>
        <v>77585</v>
      </c>
      <c r="K17" s="83">
        <f t="shared" ref="K17" si="14">SUM(K6:K16)</f>
        <v>43051</v>
      </c>
      <c r="L17" s="83">
        <f t="shared" ref="L17" si="15">SUM(L6:L16)</f>
        <v>36164</v>
      </c>
      <c r="M17" s="93">
        <f t="shared" ref="M17" si="16">SUM(M6:M16)</f>
        <v>79215</v>
      </c>
      <c r="N17" s="84">
        <f t="shared" ref="N17" si="17">SUM(N6:N16)</f>
        <v>44215</v>
      </c>
      <c r="O17" s="83">
        <f t="shared" ref="O17" si="18">SUM(O6:O16)</f>
        <v>37007</v>
      </c>
      <c r="P17" s="94">
        <f t="shared" ref="P17" si="19">SUM(P6:P16)</f>
        <v>81222</v>
      </c>
      <c r="Q17" s="83">
        <f t="shared" ref="Q17" si="20">SUM(Q6:Q16)</f>
        <v>45520</v>
      </c>
      <c r="R17" s="83">
        <f t="shared" ref="R17" si="21">SUM(R6:R16)</f>
        <v>38100</v>
      </c>
      <c r="S17" s="93">
        <f t="shared" ref="S17" si="22">SUM(S6:S16)</f>
        <v>83620</v>
      </c>
      <c r="T17" s="84">
        <f t="shared" ref="T17" si="23">SUM(T6:T16)</f>
        <v>46586</v>
      </c>
      <c r="U17" s="83">
        <f t="shared" ref="U17" si="24">SUM(U6:U16)</f>
        <v>40316</v>
      </c>
      <c r="V17" s="94">
        <f t="shared" ref="V17" si="25">SUM(V6:V16)</f>
        <v>86902</v>
      </c>
      <c r="W17" s="83">
        <f t="shared" ref="W17" si="26">SUM(W6:W16)</f>
        <v>48373</v>
      </c>
      <c r="X17" s="83">
        <f t="shared" ref="X17" si="27">SUM(X6:X16)</f>
        <v>41637</v>
      </c>
      <c r="Y17" s="83">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102">
        <f t="shared" si="31"/>
        <v>127837</v>
      </c>
      <c r="BA17" s="36">
        <f t="shared" si="31"/>
        <v>64911</v>
      </c>
      <c r="BB17" s="33">
        <f t="shared" si="31"/>
        <v>67484</v>
      </c>
      <c r="BC17" s="102">
        <f t="shared" si="31"/>
        <v>132395</v>
      </c>
      <c r="BD17" s="36">
        <f t="shared" si="31"/>
        <v>66579</v>
      </c>
      <c r="BE17" s="33">
        <f t="shared" si="31"/>
        <v>69909</v>
      </c>
      <c r="BF17" s="102">
        <f t="shared" si="31"/>
        <v>136488</v>
      </c>
      <c r="BG17" s="36">
        <f t="shared" si="31"/>
        <v>67160</v>
      </c>
      <c r="BH17" s="33">
        <f t="shared" si="31"/>
        <v>71031</v>
      </c>
      <c r="BI17" s="102">
        <f t="shared" si="31"/>
        <v>138191</v>
      </c>
      <c r="BJ17" s="36">
        <f t="shared" si="31"/>
        <v>69061</v>
      </c>
      <c r="BK17" s="33">
        <f t="shared" si="31"/>
        <v>73699</v>
      </c>
      <c r="BL17" s="102">
        <f t="shared" si="31"/>
        <v>142760</v>
      </c>
      <c r="BM17" s="36">
        <f t="shared" si="31"/>
        <v>70086</v>
      </c>
      <c r="BN17" s="33">
        <f t="shared" si="31"/>
        <v>75307</v>
      </c>
      <c r="BO17" s="102">
        <f t="shared" si="31"/>
        <v>145393</v>
      </c>
      <c r="BP17" s="36">
        <f t="shared" ref="BP17:BR17" si="32">SUM(BP6:BP16)</f>
        <v>71535</v>
      </c>
      <c r="BQ17" s="33">
        <f t="shared" si="32"/>
        <v>77442</v>
      </c>
      <c r="BR17" s="102">
        <f t="shared" si="32"/>
        <v>148977</v>
      </c>
    </row>
    <row r="18" spans="1:70" ht="20.100000000000001" customHeight="1" thickBot="1" x14ac:dyDescent="0.25">
      <c r="A18" s="70" t="s">
        <v>29</v>
      </c>
      <c r="B18" s="87" t="s">
        <v>0</v>
      </c>
      <c r="C18" s="50" t="s">
        <v>0</v>
      </c>
      <c r="D18" s="51" t="s">
        <v>0</v>
      </c>
      <c r="E18" s="45">
        <v>283</v>
      </c>
      <c r="F18" s="46">
        <v>12447</v>
      </c>
      <c r="G18" s="52">
        <f t="shared" si="1"/>
        <v>12730</v>
      </c>
      <c r="H18" s="53">
        <v>291</v>
      </c>
      <c r="I18" s="54">
        <v>12464</v>
      </c>
      <c r="J18" s="55">
        <f t="shared" si="2"/>
        <v>12755</v>
      </c>
      <c r="K18" s="91">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103">
        <f>SUM(AX18:AY18)</f>
        <v>15189</v>
      </c>
      <c r="BA18" s="64">
        <f>426+9</f>
        <v>435</v>
      </c>
      <c r="BB18" s="61">
        <f>2524+12411</f>
        <v>14935</v>
      </c>
      <c r="BC18" s="103">
        <f>SUM(BA18:BB18)</f>
        <v>15370</v>
      </c>
      <c r="BD18" s="64">
        <v>444</v>
      </c>
      <c r="BE18" s="61">
        <v>15093</v>
      </c>
      <c r="BF18" s="103">
        <f>SUM(BD18:BE18)</f>
        <v>15537</v>
      </c>
      <c r="BG18" s="60">
        <v>435</v>
      </c>
      <c r="BH18" s="61">
        <v>15185</v>
      </c>
      <c r="BI18" s="103">
        <f>SUM(BG18:BH18)</f>
        <v>15620</v>
      </c>
      <c r="BJ18" s="60">
        <v>449</v>
      </c>
      <c r="BK18" s="61">
        <v>15534</v>
      </c>
      <c r="BL18" s="103">
        <f>SUM(BJ18:BK18)</f>
        <v>15983</v>
      </c>
      <c r="BM18" s="60">
        <v>461</v>
      </c>
      <c r="BN18" s="61">
        <v>15537</v>
      </c>
      <c r="BO18" s="103">
        <f>SUM(BM18:BN18)</f>
        <v>15998</v>
      </c>
      <c r="BP18" s="60">
        <v>477</v>
      </c>
      <c r="BQ18" s="61">
        <v>15855</v>
      </c>
      <c r="BR18" s="103">
        <f>SUM(BP18:BQ18)</f>
        <v>16332</v>
      </c>
    </row>
    <row r="19" spans="1:70" ht="20.100000000000001" customHeight="1" thickBot="1" x14ac:dyDescent="0.25">
      <c r="A19" s="11" t="s">
        <v>25</v>
      </c>
      <c r="B19" s="88">
        <f>SUM(B17:B18)</f>
        <v>40261</v>
      </c>
      <c r="C19" s="89">
        <f t="shared" ref="C19:G19" si="33">SUM(C17:C18)</f>
        <v>32756</v>
      </c>
      <c r="D19" s="90">
        <f t="shared" si="33"/>
        <v>73017</v>
      </c>
      <c r="E19" s="88">
        <f t="shared" si="33"/>
        <v>41436</v>
      </c>
      <c r="F19" s="89">
        <f t="shared" si="33"/>
        <v>46480</v>
      </c>
      <c r="G19" s="90">
        <f t="shared" si="33"/>
        <v>87916</v>
      </c>
      <c r="H19" s="12">
        <f t="shared" ref="H19:R19" si="34">SUM(H6:H18)</f>
        <v>84359</v>
      </c>
      <c r="I19" s="13">
        <f t="shared" si="34"/>
        <v>83566</v>
      </c>
      <c r="J19" s="14">
        <f t="shared" si="34"/>
        <v>167925</v>
      </c>
      <c r="K19" s="92">
        <f t="shared" si="34"/>
        <v>86402</v>
      </c>
      <c r="L19" s="13">
        <f t="shared" si="34"/>
        <v>84778</v>
      </c>
      <c r="M19" s="14">
        <f t="shared" si="34"/>
        <v>171180</v>
      </c>
      <c r="N19" s="12">
        <f t="shared" si="34"/>
        <v>88740</v>
      </c>
      <c r="O19" s="13">
        <f t="shared" si="34"/>
        <v>86562</v>
      </c>
      <c r="P19" s="14">
        <f t="shared" si="34"/>
        <v>175302</v>
      </c>
      <c r="Q19" s="12">
        <f t="shared" si="34"/>
        <v>91358</v>
      </c>
      <c r="R19" s="13">
        <f t="shared" si="34"/>
        <v>90528</v>
      </c>
      <c r="S19" s="14">
        <v>98266</v>
      </c>
      <c r="T19" s="12">
        <f t="shared" ref="T19:Y19" si="35">SUM(T6:T18)</f>
        <v>93492</v>
      </c>
      <c r="U19" s="13">
        <f t="shared" si="35"/>
        <v>95759</v>
      </c>
      <c r="V19" s="24">
        <f t="shared" si="35"/>
        <v>189251</v>
      </c>
      <c r="W19" s="22">
        <f t="shared" si="35"/>
        <v>97068</v>
      </c>
      <c r="X19" s="23">
        <f t="shared" si="35"/>
        <v>98512</v>
      </c>
      <c r="Y19" s="24">
        <f t="shared" si="35"/>
        <v>195580</v>
      </c>
      <c r="Z19" s="32">
        <f>SUM(Z17:Z18)</f>
        <v>49895</v>
      </c>
      <c r="AA19" s="33">
        <f t="shared" ref="AA19:AQ19" si="36">SUM(AA17:AA18)</f>
        <v>61910</v>
      </c>
      <c r="AB19" s="34">
        <f t="shared" si="36"/>
        <v>111805</v>
      </c>
      <c r="AC19" s="32">
        <f t="shared" si="36"/>
        <v>51523</v>
      </c>
      <c r="AD19" s="33">
        <f t="shared" si="36"/>
        <v>64006</v>
      </c>
      <c r="AE19" s="35">
        <f t="shared" si="36"/>
        <v>115529</v>
      </c>
      <c r="AF19" s="32">
        <f t="shared" si="36"/>
        <v>52792</v>
      </c>
      <c r="AG19" s="34">
        <f t="shared" si="36"/>
        <v>66034</v>
      </c>
      <c r="AH19" s="35">
        <f t="shared" si="36"/>
        <v>118826</v>
      </c>
      <c r="AI19" s="36">
        <f t="shared" si="36"/>
        <v>53523</v>
      </c>
      <c r="AJ19" s="33">
        <f t="shared" si="36"/>
        <v>67978</v>
      </c>
      <c r="AK19" s="34">
        <f t="shared" si="36"/>
        <v>121501</v>
      </c>
      <c r="AL19" s="32">
        <f t="shared" si="36"/>
        <v>54609</v>
      </c>
      <c r="AM19" s="33">
        <f t="shared" si="36"/>
        <v>69204</v>
      </c>
      <c r="AN19" s="35">
        <f t="shared" si="36"/>
        <v>123813</v>
      </c>
      <c r="AO19" s="32">
        <f t="shared" si="36"/>
        <v>56592</v>
      </c>
      <c r="AP19" s="33">
        <f t="shared" si="36"/>
        <v>71308</v>
      </c>
      <c r="AQ19" s="35">
        <f t="shared" si="36"/>
        <v>127900</v>
      </c>
      <c r="AR19" s="32">
        <f t="shared" ref="AR19:AW19" si="37">SUM(AR17:AR18)</f>
        <v>58535</v>
      </c>
      <c r="AS19" s="33">
        <f t="shared" si="37"/>
        <v>73699</v>
      </c>
      <c r="AT19" s="35">
        <f t="shared" si="37"/>
        <v>132234</v>
      </c>
      <c r="AU19" s="32">
        <f t="shared" si="37"/>
        <v>60586</v>
      </c>
      <c r="AV19" s="33">
        <f t="shared" si="37"/>
        <v>76648</v>
      </c>
      <c r="AW19" s="35">
        <f t="shared" si="37"/>
        <v>137234</v>
      </c>
      <c r="AX19" s="36">
        <f t="shared" ref="AX19:BO19" si="38">SUM(AX17:AX18)</f>
        <v>63302</v>
      </c>
      <c r="AY19" s="33">
        <f t="shared" si="38"/>
        <v>79724</v>
      </c>
      <c r="AZ19" s="102">
        <f t="shared" si="38"/>
        <v>143026</v>
      </c>
      <c r="BA19" s="36">
        <f t="shared" si="38"/>
        <v>65346</v>
      </c>
      <c r="BB19" s="33">
        <f t="shared" si="38"/>
        <v>82419</v>
      </c>
      <c r="BC19" s="102">
        <f t="shared" si="38"/>
        <v>147765</v>
      </c>
      <c r="BD19" s="36">
        <f t="shared" si="38"/>
        <v>67023</v>
      </c>
      <c r="BE19" s="33">
        <f t="shared" si="38"/>
        <v>85002</v>
      </c>
      <c r="BF19" s="102">
        <f t="shared" si="38"/>
        <v>152025</v>
      </c>
      <c r="BG19" s="36">
        <f t="shared" si="38"/>
        <v>67595</v>
      </c>
      <c r="BH19" s="33">
        <f t="shared" si="38"/>
        <v>86216</v>
      </c>
      <c r="BI19" s="102">
        <f t="shared" si="38"/>
        <v>153811</v>
      </c>
      <c r="BJ19" s="36">
        <f t="shared" si="38"/>
        <v>69510</v>
      </c>
      <c r="BK19" s="33">
        <f t="shared" si="38"/>
        <v>89233</v>
      </c>
      <c r="BL19" s="102">
        <f t="shared" si="38"/>
        <v>158743</v>
      </c>
      <c r="BM19" s="36">
        <f t="shared" si="38"/>
        <v>70547</v>
      </c>
      <c r="BN19" s="33">
        <f t="shared" si="38"/>
        <v>90844</v>
      </c>
      <c r="BO19" s="102">
        <f t="shared" si="38"/>
        <v>161391</v>
      </c>
      <c r="BP19" s="36">
        <f t="shared" ref="BP19:BR19" si="39">SUM(BP17:BP18)</f>
        <v>72012</v>
      </c>
      <c r="BQ19" s="33">
        <f t="shared" si="39"/>
        <v>93297</v>
      </c>
      <c r="BR19" s="102">
        <f t="shared" si="39"/>
        <v>165309</v>
      </c>
    </row>
    <row r="20" spans="1:70"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70" ht="26.25" customHeight="1" x14ac:dyDescent="0.2">
      <c r="A21" s="105" t="s">
        <v>33</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row>
    <row r="22" spans="1:70" ht="12.75" customHeight="1" x14ac:dyDescent="0.2">
      <c r="A22" s="106" t="s">
        <v>27</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row>
    <row r="23" spans="1:70" ht="27.75" customHeight="1" x14ac:dyDescent="0.2">
      <c r="A23" s="123" t="s">
        <v>28</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row>
    <row r="24" spans="1:70" ht="3.75" customHeight="1" x14ac:dyDescent="0.2">
      <c r="AD24" s="1"/>
      <c r="AE24" s="1"/>
      <c r="AF24" s="1"/>
      <c r="AG24" s="1"/>
      <c r="AH24" s="1"/>
    </row>
    <row r="25" spans="1:70" ht="71.25" customHeight="1" x14ac:dyDescent="0.2">
      <c r="A25" s="124" t="s">
        <v>31</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row>
    <row r="26" spans="1:70" x14ac:dyDescent="0.2">
      <c r="AO26" s="28"/>
    </row>
    <row r="27" spans="1:70" ht="6.75" customHeight="1" x14ac:dyDescent="0.2">
      <c r="A27" s="43"/>
      <c r="AH27" s="28"/>
      <c r="AO27" s="28"/>
      <c r="AU27" s="28"/>
    </row>
    <row r="28" spans="1:70" x14ac:dyDescent="0.2">
      <c r="A28" s="97">
        <v>42747</v>
      </c>
      <c r="AH28" s="15"/>
      <c r="BH28" s="116" t="s">
        <v>30</v>
      </c>
      <c r="BI28" s="116"/>
      <c r="BJ28" s="116"/>
      <c r="BK28" s="116"/>
      <c r="BL28" s="116"/>
    </row>
    <row r="29" spans="1:70" x14ac:dyDescent="0.2">
      <c r="AH29" s="15"/>
      <c r="BH29" s="116" t="s">
        <v>11</v>
      </c>
      <c r="BI29" s="116"/>
      <c r="BJ29" s="116"/>
      <c r="BK29" s="116"/>
      <c r="BL29" s="116"/>
    </row>
  </sheetData>
  <mergeCells count="31">
    <mergeCell ref="BP4:BR4"/>
    <mergeCell ref="B3:BR3"/>
    <mergeCell ref="BM4:BO4"/>
    <mergeCell ref="A23:BL23"/>
    <mergeCell ref="A25:BL25"/>
    <mergeCell ref="BH28:BL28"/>
    <mergeCell ref="BH29:BL29"/>
    <mergeCell ref="BJ4:BL4"/>
    <mergeCell ref="H4:J4"/>
    <mergeCell ref="K4:M4"/>
    <mergeCell ref="N4:P4"/>
    <mergeCell ref="BD4:BF4"/>
    <mergeCell ref="AX4:AZ4"/>
    <mergeCell ref="BA4:BC4"/>
    <mergeCell ref="Q4:S4"/>
    <mergeCell ref="BG4:BI4"/>
    <mergeCell ref="A1:BL1"/>
    <mergeCell ref="A21:BL21"/>
    <mergeCell ref="A22:BL22"/>
    <mergeCell ref="AL4:AN4"/>
    <mergeCell ref="AO4:AQ4"/>
    <mergeCell ref="AR4:AT4"/>
    <mergeCell ref="AU4:AW4"/>
    <mergeCell ref="T4:V4"/>
    <mergeCell ref="W4:Y4"/>
    <mergeCell ref="Z4:AB4"/>
    <mergeCell ref="AC4:AE4"/>
    <mergeCell ref="AF4:AH4"/>
    <mergeCell ref="AI4:AK4"/>
    <mergeCell ref="B4:D4"/>
    <mergeCell ref="E4:G4"/>
  </mergeCells>
  <phoneticPr fontId="0" type="noConversion"/>
  <pageMargins left="0" right="0" top="0" bottom="0"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2016-04-04T09:50:34Z</cp:lastPrinted>
  <dcterms:created xsi:type="dcterms:W3CDTF">2001-01-11T11:05:18Z</dcterms:created>
  <dcterms:modified xsi:type="dcterms:W3CDTF">2017-01-18T07:21:23Z</dcterms:modified>
</cp:coreProperties>
</file>