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liens" sheetId="1" r:id="rId1"/>
    <sheet name="europeans" sheetId="2" r:id="rId2"/>
    <sheet name="graphs" sheetId="3" r:id="rId3"/>
    <sheet name="total" sheetId="4" r:id="rId4"/>
  </sheets>
  <definedNames>
    <definedName name="_xlnm.Print_Area" localSheetId="0">'aliens'!$A$1:$G$39</definedName>
    <definedName name="_xlnm.Print_Area" localSheetId="1">'europeans'!$A$1:$G$38</definedName>
  </definedNames>
  <calcPr fullCalcOnLoad="1"/>
</workbook>
</file>

<file path=xl/sharedStrings.xml><?xml version="1.0" encoding="utf-8"?>
<sst xmlns="http://schemas.openxmlformats.org/spreadsheetml/2006/main" count="116" uniqueCount="48">
  <si>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</si>
  <si>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</si>
  <si>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</si>
  <si>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</si>
  <si>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</si>
  <si>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</si>
  <si>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</si>
  <si>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</si>
  <si>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</si>
  <si>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</si>
  <si>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</si>
  <si>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</si>
  <si>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</si>
  <si>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</si>
  <si>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</si>
  <si>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</si>
  <si>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</si>
  <si>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</si>
  <si>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</si>
  <si>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</si>
  <si>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</si>
  <si>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</si>
  <si>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</si>
  <si>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</si>
  <si>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</si>
  <si>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</si>
  <si>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</si>
  <si>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</si>
  <si>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</si>
  <si>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</si>
  <si>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</si>
  <si>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</si>
  <si>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</si>
  <si>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</si>
  <si>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</si>
  <si>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</si>
  <si>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</si>
  <si>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</rPr>
      <t>4</t>
    </r>
  </si>
  <si>
    <r>
      <t xml:space="preserve">3 </t>
    </r>
    <r>
      <rPr>
        <sz val="10"/>
        <rFont val="Arial"/>
        <family val="2"/>
      </rPr>
      <t xml:space="preserve">In the above number E.U. citizens that live permanently in Cyprus may be included.  </t>
    </r>
  </si>
  <si>
    <r>
      <t xml:space="preserve">3  </t>
    </r>
    <r>
      <rPr>
        <sz val="10"/>
        <rFont val="Arial"/>
        <family val="2"/>
      </rPr>
      <t xml:space="preserve">In the above number E.U. citizens that live permanently in Cyprus may be included.  </t>
    </r>
  </si>
  <si>
    <r>
      <t>TABLE SHOWING THE NUMBER OF ALIENS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EMPLOYED IN CYPRUS BY ECONOMIC ACTIVITY DURING 2013</t>
    </r>
  </si>
  <si>
    <r>
      <t>TABLE SHOWING THE NUMBER OF E.U. CITIZENS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EMPLOYED IN CYPRUS BY ECONOMIC ACTIVITY DURING 2013</t>
    </r>
  </si>
  <si>
    <r>
      <t>TABLE SHOWING THE NUMBER OF ALIENS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EMPLOYED IN CYPRUS BY ECONOMIC ACTIVITY DURING 2013</t>
    </r>
  </si>
  <si>
    <t>Economic activity category not stated</t>
  </si>
  <si>
    <r>
      <t>4</t>
    </r>
    <r>
      <rPr>
        <sz val="10"/>
        <rFont val="Arial"/>
        <family val="2"/>
      </rPr>
      <t xml:space="preserve">  Persons who had more than one employment were considered more than once in the total of </t>
    </r>
    <r>
      <rPr>
        <b/>
        <sz val="10"/>
        <rFont val="Arial"/>
        <family val="2"/>
      </rPr>
      <t>39773</t>
    </r>
    <r>
      <rPr>
        <sz val="10"/>
        <rFont val="Arial"/>
        <family val="2"/>
      </rPr>
      <t xml:space="preserve"> employees and consequently the actual number of employees is </t>
    </r>
    <r>
      <rPr>
        <b/>
        <sz val="10"/>
        <rFont val="Arial"/>
        <family val="2"/>
      </rPr>
      <t>39.489.</t>
    </r>
    <r>
      <rPr>
        <sz val="10"/>
        <rFont val="Arial"/>
        <family val="2"/>
      </rPr>
      <t xml:space="preserve">  </t>
    </r>
  </si>
  <si>
    <r>
      <t>4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>58.623</t>
    </r>
    <r>
      <rPr>
        <sz val="10"/>
        <rFont val="Arial"/>
        <family val="2"/>
      </rPr>
      <t xml:space="preserve"> employees and consequently the actual number of employees is </t>
    </r>
    <r>
      <rPr>
        <b/>
        <sz val="10"/>
        <rFont val="Arial"/>
        <family val="2"/>
      </rPr>
      <t>57.330.</t>
    </r>
  </si>
  <si>
    <r>
      <t>4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>98.396</t>
    </r>
    <r>
      <rPr>
        <sz val="10"/>
        <rFont val="Arial"/>
        <family val="2"/>
      </rPr>
      <t xml:space="preserve"> employees and consequently the actual number of employees is </t>
    </r>
    <r>
      <rPr>
        <b/>
        <sz val="10"/>
        <rFont val="Arial"/>
        <family val="2"/>
      </rPr>
      <t>96.818.</t>
    </r>
    <r>
      <rPr>
        <sz val="10"/>
        <rFont val="Arial"/>
        <family val="2"/>
      </rPr>
      <t xml:space="preserve">  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</si>
  <si>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Community status has been revised with data from Civil Registry and Migration Department, so data are not comparable with previous years.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</si>
</sst>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Δ_ρ_χ_-;\-* #,##0.00\ _Δ_ρ_χ_-;_-* &quot;-&quot;??\ _Δ_ρ_χ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\ &quot;Δρχ&quot;_-;\-* #,##0\ &quot;Δρχ&quot;_-;_-* &quot;-&quot;\ &quot;Δρχ&quot;_-;_-@_-"/>
    <numFmt numFmtId="184" formatCode="[$-408]d\-mmm\-yy;@"/>
    <numFmt numFmtId="185" formatCode="[$-408]dddd\,\ d\ mmmm\ yyyy"/>
    <numFmt numFmtId="186" formatCode="[$-409]mmmm\-yy;@"/>
    <numFmt numFmtId="187" formatCode="[$-409]d\-mmm\-yy;@"/>
    <numFmt numFmtId="188" formatCode="0.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.5"/>
      <color indexed="8"/>
      <name val="Arial"/>
      <family val="0"/>
    </font>
    <font>
      <b/>
      <sz val="18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Alignment="1">
      <alignment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8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81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left"/>
    </xf>
    <xf numFmtId="14" fontId="3" fillId="0" borderId="13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88" fontId="0" fillId="0" borderId="18" xfId="70" applyNumberFormat="1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81" fontId="0" fillId="0" borderId="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/>
    </xf>
    <xf numFmtId="188" fontId="3" fillId="0" borderId="18" xfId="7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14" fontId="3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88" fontId="0" fillId="0" borderId="18" xfId="70" applyNumberFormat="1" applyBorder="1" applyAlignment="1">
      <alignment horizontal="center"/>
    </xf>
    <xf numFmtId="10" fontId="3" fillId="0" borderId="22" xfId="70" applyNumberFormat="1" applyFont="1" applyBorder="1" applyAlignment="1">
      <alignment horizontal="center"/>
    </xf>
    <xf numFmtId="10" fontId="3" fillId="0" borderId="22" xfId="7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" fontId="0" fillId="0" borderId="23" xfId="0" applyNumberFormat="1" applyFont="1" applyFill="1" applyBorder="1" applyAlignment="1">
      <alignment horizontal="center" wrapText="1"/>
    </xf>
    <xf numFmtId="1" fontId="0" fillId="0" borderId="24" xfId="0" applyNumberFormat="1" applyFont="1" applyFill="1" applyBorder="1" applyAlignment="1">
      <alignment horizontal="center" wrapText="1"/>
    </xf>
    <xf numFmtId="1" fontId="0" fillId="0" borderId="24" xfId="60" applyNumberFormat="1" applyFont="1" applyFill="1" applyBorder="1" applyAlignment="1">
      <alignment horizontal="center" wrapText="1"/>
      <protection/>
    </xf>
    <xf numFmtId="1" fontId="0" fillId="0" borderId="24" xfId="61" applyNumberFormat="1" applyFont="1" applyFill="1" applyBorder="1" applyAlignment="1">
      <alignment horizontal="center" wrapText="1"/>
      <protection/>
    </xf>
    <xf numFmtId="181" fontId="3" fillId="0" borderId="10" xfId="0" applyNumberFormat="1" applyFont="1" applyBorder="1" applyAlignment="1">
      <alignment/>
    </xf>
    <xf numFmtId="1" fontId="0" fillId="0" borderId="25" xfId="60" applyNumberFormat="1" applyFont="1" applyFill="1" applyBorder="1" applyAlignment="1">
      <alignment horizontal="center" wrapText="1"/>
      <protection/>
    </xf>
    <xf numFmtId="1" fontId="0" fillId="0" borderId="26" xfId="61" applyNumberFormat="1" applyFont="1" applyFill="1" applyBorder="1" applyAlignment="1">
      <alignment horizontal="center" wrapText="1"/>
      <protection/>
    </xf>
    <xf numFmtId="1" fontId="0" fillId="0" borderId="24" xfId="62" applyNumberFormat="1" applyFont="1" applyFill="1" applyBorder="1" applyAlignment="1">
      <alignment horizontal="center" wrapText="1"/>
      <protection/>
    </xf>
    <xf numFmtId="1" fontId="0" fillId="0" borderId="23" xfId="62" applyNumberFormat="1" applyFont="1" applyFill="1" applyBorder="1" applyAlignment="1">
      <alignment horizontal="center" wrapText="1"/>
      <protection/>
    </xf>
    <xf numFmtId="1" fontId="0" fillId="0" borderId="24" xfId="63" applyNumberFormat="1" applyFont="1" applyFill="1" applyBorder="1" applyAlignment="1">
      <alignment horizontal="center" wrapText="1"/>
      <protection/>
    </xf>
    <xf numFmtId="1" fontId="0" fillId="0" borderId="24" xfId="64" applyNumberFormat="1" applyFont="1" applyFill="1" applyBorder="1" applyAlignment="1">
      <alignment horizontal="center" wrapText="1"/>
      <protection/>
    </xf>
    <xf numFmtId="1" fontId="0" fillId="0" borderId="25" xfId="63" applyNumberFormat="1" applyFont="1" applyFill="1" applyBorder="1" applyAlignment="1">
      <alignment horizontal="center" wrapText="1"/>
      <protection/>
    </xf>
    <xf numFmtId="1" fontId="0" fillId="0" borderId="26" xfId="64" applyNumberFormat="1" applyFont="1" applyFill="1" applyBorder="1" applyAlignment="1">
      <alignment horizontal="center" wrapText="1"/>
      <protection/>
    </xf>
    <xf numFmtId="1" fontId="0" fillId="0" borderId="24" xfId="65" applyNumberFormat="1" applyFont="1" applyFill="1" applyBorder="1" applyAlignment="1">
      <alignment horizontal="center" wrapText="1"/>
      <protection/>
    </xf>
    <xf numFmtId="1" fontId="0" fillId="0" borderId="24" xfId="66" applyNumberFormat="1" applyFont="1" applyFill="1" applyBorder="1" applyAlignment="1">
      <alignment horizontal="center" wrapText="1"/>
      <protection/>
    </xf>
    <xf numFmtId="1" fontId="0" fillId="0" borderId="25" xfId="65" applyNumberFormat="1" applyFont="1" applyFill="1" applyBorder="1" applyAlignment="1">
      <alignment horizontal="center" wrapText="1"/>
      <protection/>
    </xf>
    <xf numFmtId="1" fontId="0" fillId="0" borderId="26" xfId="66" applyNumberFormat="1" applyFont="1" applyFill="1" applyBorder="1" applyAlignment="1">
      <alignment horizontal="center" wrapText="1"/>
      <protection/>
    </xf>
    <xf numFmtId="1" fontId="0" fillId="0" borderId="24" xfId="67" applyNumberFormat="1" applyFont="1" applyFill="1" applyBorder="1" applyAlignment="1">
      <alignment horizontal="center" wrapText="1"/>
      <protection/>
    </xf>
    <xf numFmtId="1" fontId="0" fillId="0" borderId="24" xfId="57" applyNumberFormat="1" applyFont="1" applyFill="1" applyBorder="1" applyAlignment="1">
      <alignment horizontal="center" wrapText="1"/>
      <protection/>
    </xf>
    <xf numFmtId="1" fontId="0" fillId="0" borderId="24" xfId="58" applyNumberFormat="1" applyFont="1" applyFill="1" applyBorder="1" applyAlignment="1">
      <alignment horizontal="center" wrapText="1"/>
      <protection/>
    </xf>
    <xf numFmtId="1" fontId="0" fillId="0" borderId="24" xfId="59" applyNumberFormat="1" applyFont="1" applyFill="1" applyBorder="1" applyAlignment="1">
      <alignment horizontal="center" wrapText="1"/>
      <protection/>
    </xf>
    <xf numFmtId="1" fontId="0" fillId="0" borderId="25" xfId="67" applyNumberFormat="1" applyFont="1" applyFill="1" applyBorder="1" applyAlignment="1">
      <alignment horizontal="center" wrapText="1"/>
      <protection/>
    </xf>
    <xf numFmtId="1" fontId="0" fillId="0" borderId="27" xfId="57" applyNumberFormat="1" applyFont="1" applyFill="1" applyBorder="1" applyAlignment="1">
      <alignment horizontal="center" wrapText="1"/>
      <protection/>
    </xf>
    <xf numFmtId="1" fontId="0" fillId="0" borderId="27" xfId="58" applyNumberFormat="1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Percent 10" xfId="71"/>
    <cellStyle name="Percent 11" xfId="72"/>
    <cellStyle name="Percent 12" xfId="73"/>
    <cellStyle name="Percent 13" xfId="74"/>
    <cellStyle name="Percent 2" xfId="75"/>
    <cellStyle name="Percent 3" xfId="76"/>
    <cellStyle name="Percent 4" xfId="77"/>
    <cellStyle name="Percent 5" xfId="78"/>
    <cellStyle name="Percent 6" xfId="79"/>
    <cellStyle name="Percent 7" xfId="80"/>
    <cellStyle name="Percent 8" xfId="81"/>
    <cellStyle name="Percent 9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Aliens and E.U. citizens as a percentage of the total number of foreign employees in Cyprus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42475"/>
          <c:w val="0.48325"/>
          <c:h val="0.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graphs!$B$1:$B$2</c:f>
              <c:strCache/>
            </c:strRef>
          </c:cat>
          <c:val>
            <c:numRef>
              <c:f>graphs!$A$1:$A$2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55375"/>
          <c:w val="0.155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11</xdr:col>
      <xdr:colOff>19050</xdr:colOff>
      <xdr:row>23</xdr:row>
      <xdr:rowOff>19050</xdr:rowOff>
    </xdr:to>
    <xdr:graphicFrame>
      <xdr:nvGraphicFramePr>
        <xdr:cNvPr id="1" name="Chart 3"/>
        <xdr:cNvGraphicFramePr/>
      </xdr:nvGraphicFramePr>
      <xdr:xfrm>
        <a:off x="9525" y="28575"/>
        <a:ext cx="6943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60.8515625" style="0" customWidth="1"/>
    <col min="2" max="2" width="13.421875" style="0" customWidth="1"/>
    <col min="3" max="3" width="13.8515625" style="0" customWidth="1"/>
    <col min="4" max="4" width="12.00390625" style="0" customWidth="1"/>
    <col min="5" max="5" width="13.00390625" style="0" customWidth="1"/>
    <col min="6" max="6" width="15.00390625" style="0" customWidth="1"/>
    <col min="7" max="7" width="17.7109375" style="0" customWidth="1"/>
  </cols>
  <sheetData>
    <row r="1" spans="1:7" ht="12.75">
      <c r="A1" s="70" t="s">
        <v>40</v>
      </c>
      <c r="B1" s="70"/>
      <c r="C1" s="70"/>
      <c r="D1" s="70"/>
      <c r="E1" s="70"/>
      <c r="F1" s="70"/>
      <c r="G1" s="70"/>
    </row>
    <row r="2" ht="13.5" thickBot="1"/>
    <row r="3" spans="1:7" ht="15.75" customHeight="1">
      <c r="A3" s="22" t="s">
        <v>0</v>
      </c>
      <c r="B3" s="74" t="s">
        <v>32</v>
      </c>
      <c r="C3" s="75" t="s">
        <v>33</v>
      </c>
      <c r="D3" s="75" t="s">
        <v>34</v>
      </c>
      <c r="E3" s="75" t="s">
        <v>35</v>
      </c>
      <c r="F3" s="78" t="s">
        <v>37</v>
      </c>
      <c r="G3" s="77" t="s">
        <v>5</v>
      </c>
    </row>
    <row r="4" spans="1:7" ht="15.75" customHeight="1">
      <c r="A4" s="28" t="s">
        <v>9</v>
      </c>
      <c r="B4" s="44">
        <v>3289</v>
      </c>
      <c r="C4" s="49">
        <v>3318</v>
      </c>
      <c r="D4" s="50">
        <v>2900</v>
      </c>
      <c r="E4" s="52">
        <v>2946</v>
      </c>
      <c r="F4" s="26">
        <f>+(B4+C4+D4+E4)/4</f>
        <v>3113.25</v>
      </c>
      <c r="G4" s="29">
        <f>F4/F27</f>
        <v>0.07827546325396625</v>
      </c>
    </row>
    <row r="5" spans="1:7" ht="15.75" customHeight="1">
      <c r="A5" s="28" t="s">
        <v>10</v>
      </c>
      <c r="B5" s="45">
        <v>70</v>
      </c>
      <c r="C5" s="46">
        <v>70</v>
      </c>
      <c r="D5" s="47">
        <v>110</v>
      </c>
      <c r="E5" s="51">
        <v>107</v>
      </c>
      <c r="F5" s="26">
        <f>+(B5+C5+D5+E5)/4</f>
        <v>89.25</v>
      </c>
      <c r="G5" s="29">
        <f>F5/F27</f>
        <v>0.002243984612676942</v>
      </c>
    </row>
    <row r="6" spans="1:7" ht="15.75" customHeight="1">
      <c r="A6" s="28" t="s">
        <v>11</v>
      </c>
      <c r="B6" s="45">
        <v>1265</v>
      </c>
      <c r="C6" s="46">
        <v>1201</v>
      </c>
      <c r="D6" s="47">
        <v>1140</v>
      </c>
      <c r="E6" s="51">
        <v>1096</v>
      </c>
      <c r="F6" s="26">
        <f aca="true" t="shared" si="0" ref="F6:F26">+(B6+C6+D6+E6)/4</f>
        <v>1175.5</v>
      </c>
      <c r="G6" s="29">
        <f>F6/F27</f>
        <v>0.02955522590702235</v>
      </c>
    </row>
    <row r="7" spans="1:7" ht="18.75" customHeight="1">
      <c r="A7" s="28" t="s">
        <v>12</v>
      </c>
      <c r="B7" s="45">
        <v>12</v>
      </c>
      <c r="C7" s="46">
        <v>13</v>
      </c>
      <c r="D7" s="47">
        <v>11</v>
      </c>
      <c r="E7" s="51">
        <v>12</v>
      </c>
      <c r="F7" s="26">
        <f t="shared" si="0"/>
        <v>12</v>
      </c>
      <c r="G7" s="29">
        <f>F7/F27</f>
        <v>0.00030171221683051317</v>
      </c>
    </row>
    <row r="8" spans="1:7" ht="15.75" customHeight="1">
      <c r="A8" s="28" t="s">
        <v>13</v>
      </c>
      <c r="B8" s="45">
        <v>73</v>
      </c>
      <c r="C8" s="46">
        <v>69</v>
      </c>
      <c r="D8" s="47">
        <v>64</v>
      </c>
      <c r="E8" s="51">
        <v>61</v>
      </c>
      <c r="F8" s="26">
        <f t="shared" si="0"/>
        <v>66.75</v>
      </c>
      <c r="G8" s="29">
        <f>F8/F27</f>
        <v>0.0016782742061197296</v>
      </c>
    </row>
    <row r="9" spans="1:7" ht="15.75" customHeight="1">
      <c r="A9" s="30" t="s">
        <v>14</v>
      </c>
      <c r="B9" s="45">
        <v>1537</v>
      </c>
      <c r="C9" s="46">
        <v>1408</v>
      </c>
      <c r="D9" s="47">
        <v>1316</v>
      </c>
      <c r="E9" s="51">
        <v>1302</v>
      </c>
      <c r="F9" s="26">
        <f t="shared" si="0"/>
        <v>1390.75</v>
      </c>
      <c r="G9" s="29">
        <f>F9/F27</f>
        <v>0.03496718879641968</v>
      </c>
    </row>
    <row r="10" spans="1:7" ht="18.75" customHeight="1">
      <c r="A10" s="28" t="s">
        <v>15</v>
      </c>
      <c r="B10" s="45">
        <v>3079</v>
      </c>
      <c r="C10" s="46">
        <v>2953</v>
      </c>
      <c r="D10" s="47">
        <v>2837</v>
      </c>
      <c r="E10" s="51">
        <v>2802</v>
      </c>
      <c r="F10" s="20">
        <f t="shared" si="0"/>
        <v>2917.75</v>
      </c>
      <c r="G10" s="29">
        <f>F10/F27</f>
        <v>0.07336006838810248</v>
      </c>
    </row>
    <row r="11" spans="1:7" ht="15.75" customHeight="1">
      <c r="A11" s="28" t="s">
        <v>16</v>
      </c>
      <c r="B11" s="45">
        <v>533</v>
      </c>
      <c r="C11" s="46">
        <v>615</v>
      </c>
      <c r="D11" s="47">
        <v>628</v>
      </c>
      <c r="E11" s="51">
        <v>618</v>
      </c>
      <c r="F11" s="26">
        <f t="shared" si="0"/>
        <v>598.5</v>
      </c>
      <c r="G11" s="29">
        <f>F11/F27</f>
        <v>0.015047896814421844</v>
      </c>
    </row>
    <row r="12" spans="1:7" ht="15.75" customHeight="1">
      <c r="A12" s="28" t="s">
        <v>30</v>
      </c>
      <c r="B12" s="45">
        <v>608</v>
      </c>
      <c r="C12" s="46">
        <v>738</v>
      </c>
      <c r="D12" s="47">
        <v>927</v>
      </c>
      <c r="E12" s="51">
        <v>858</v>
      </c>
      <c r="F12" s="26">
        <f t="shared" si="0"/>
        <v>782.75</v>
      </c>
      <c r="G12" s="29">
        <f>F12/F27</f>
        <v>0.019680436477007016</v>
      </c>
    </row>
    <row r="13" spans="1:7" ht="15.75" customHeight="1">
      <c r="A13" s="28" t="s">
        <v>31</v>
      </c>
      <c r="B13" s="45">
        <v>1852</v>
      </c>
      <c r="C13" s="46">
        <v>1806</v>
      </c>
      <c r="D13" s="47">
        <v>1858</v>
      </c>
      <c r="E13" s="51">
        <v>1818</v>
      </c>
      <c r="F13" s="26">
        <f t="shared" si="0"/>
        <v>1833.5</v>
      </c>
      <c r="G13" s="29">
        <f>F13/F27</f>
        <v>0.04609911246322882</v>
      </c>
    </row>
    <row r="14" spans="1:7" ht="15.75" customHeight="1">
      <c r="A14" s="28" t="s">
        <v>17</v>
      </c>
      <c r="B14" s="45">
        <v>554</v>
      </c>
      <c r="C14" s="46">
        <v>550</v>
      </c>
      <c r="D14" s="47">
        <v>557</v>
      </c>
      <c r="E14" s="51">
        <v>541</v>
      </c>
      <c r="F14" s="26">
        <f t="shared" si="0"/>
        <v>550.5</v>
      </c>
      <c r="G14" s="29">
        <f>F14/F27</f>
        <v>0.013841047947099791</v>
      </c>
    </row>
    <row r="15" spans="1:7" ht="15.75" customHeight="1">
      <c r="A15" s="28" t="s">
        <v>18</v>
      </c>
      <c r="B15" s="45">
        <v>884</v>
      </c>
      <c r="C15" s="46">
        <v>900</v>
      </c>
      <c r="D15" s="47">
        <v>935</v>
      </c>
      <c r="E15" s="51">
        <v>951</v>
      </c>
      <c r="F15" s="26">
        <f t="shared" si="0"/>
        <v>917.5</v>
      </c>
      <c r="G15" s="29">
        <f>F15/F27</f>
        <v>0.023068413245166317</v>
      </c>
    </row>
    <row r="16" spans="1:7" ht="15.75" customHeight="1">
      <c r="A16" s="28" t="s">
        <v>19</v>
      </c>
      <c r="B16" s="45">
        <v>105</v>
      </c>
      <c r="C16" s="46">
        <v>111</v>
      </c>
      <c r="D16" s="47">
        <v>111</v>
      </c>
      <c r="E16" s="51">
        <v>108</v>
      </c>
      <c r="F16" s="26">
        <f t="shared" si="0"/>
        <v>108.75</v>
      </c>
      <c r="G16" s="29">
        <f>F16/F27</f>
        <v>0.0027342669650265257</v>
      </c>
    </row>
    <row r="17" spans="1:7" ht="15.75" customHeight="1">
      <c r="A17" s="28" t="s">
        <v>20</v>
      </c>
      <c r="B17" s="45">
        <v>1285</v>
      </c>
      <c r="C17" s="46">
        <v>1296</v>
      </c>
      <c r="D17" s="47">
        <v>1318</v>
      </c>
      <c r="E17" s="51">
        <v>1309</v>
      </c>
      <c r="F17" s="26">
        <f t="shared" si="0"/>
        <v>1302</v>
      </c>
      <c r="G17" s="29">
        <f>F17/F27</f>
        <v>0.03273577552611068</v>
      </c>
    </row>
    <row r="18" spans="1:7" ht="15.75" customHeight="1">
      <c r="A18" s="28" t="s">
        <v>21</v>
      </c>
      <c r="B18" s="45">
        <v>463</v>
      </c>
      <c r="C18" s="46">
        <v>475</v>
      </c>
      <c r="D18" s="47">
        <v>505</v>
      </c>
      <c r="E18" s="51">
        <v>496</v>
      </c>
      <c r="F18" s="26">
        <f t="shared" si="0"/>
        <v>484.75</v>
      </c>
      <c r="G18" s="29">
        <f>F18/F27</f>
        <v>0.012187916425715938</v>
      </c>
    </row>
    <row r="19" spans="1:7" ht="15" customHeight="1">
      <c r="A19" s="28" t="s">
        <v>22</v>
      </c>
      <c r="B19" s="45">
        <v>313</v>
      </c>
      <c r="C19" s="46">
        <v>411</v>
      </c>
      <c r="D19" s="47">
        <v>442</v>
      </c>
      <c r="E19" s="51">
        <v>449</v>
      </c>
      <c r="F19" s="26">
        <f t="shared" si="0"/>
        <v>403.75</v>
      </c>
      <c r="G19" s="29">
        <f>F19/F27</f>
        <v>0.010151358962109974</v>
      </c>
    </row>
    <row r="20" spans="1:7" ht="15.75" customHeight="1">
      <c r="A20" s="28" t="s">
        <v>23</v>
      </c>
      <c r="B20" s="45">
        <v>310</v>
      </c>
      <c r="C20" s="46">
        <v>315</v>
      </c>
      <c r="D20" s="47">
        <v>280</v>
      </c>
      <c r="E20" s="51">
        <v>287</v>
      </c>
      <c r="F20" s="26">
        <f t="shared" si="0"/>
        <v>298</v>
      </c>
      <c r="G20" s="29">
        <f>F20/F27</f>
        <v>0.007492520051291077</v>
      </c>
    </row>
    <row r="21" spans="1:7" ht="15.75" customHeight="1">
      <c r="A21" s="28" t="s">
        <v>24</v>
      </c>
      <c r="B21" s="45">
        <v>339</v>
      </c>
      <c r="C21" s="46">
        <v>318</v>
      </c>
      <c r="D21" s="47">
        <v>317</v>
      </c>
      <c r="E21" s="51">
        <v>308</v>
      </c>
      <c r="F21" s="26">
        <f t="shared" si="0"/>
        <v>320.5</v>
      </c>
      <c r="G21" s="29">
        <f>F21/F27</f>
        <v>0.008058230457848288</v>
      </c>
    </row>
    <row r="22" spans="1:7" ht="15.75" customHeight="1">
      <c r="A22" s="28" t="s">
        <v>25</v>
      </c>
      <c r="B22" s="45">
        <v>420</v>
      </c>
      <c r="C22" s="46">
        <v>392</v>
      </c>
      <c r="D22" s="47">
        <v>297</v>
      </c>
      <c r="E22" s="51">
        <v>375</v>
      </c>
      <c r="F22" s="26">
        <f t="shared" si="0"/>
        <v>371</v>
      </c>
      <c r="G22" s="29">
        <f>F22/F27</f>
        <v>0.009327936037010032</v>
      </c>
    </row>
    <row r="23" spans="1:7" ht="15.75" customHeight="1">
      <c r="A23" s="28" t="s">
        <v>26</v>
      </c>
      <c r="B23" s="45">
        <v>438</v>
      </c>
      <c r="C23" s="46">
        <v>436</v>
      </c>
      <c r="D23" s="47">
        <v>469</v>
      </c>
      <c r="E23" s="51">
        <v>461</v>
      </c>
      <c r="F23" s="26">
        <f t="shared" si="0"/>
        <v>451</v>
      </c>
      <c r="G23" s="29">
        <f>F23/F27</f>
        <v>0.01133935081588012</v>
      </c>
    </row>
    <row r="24" spans="1:7" ht="25.5" customHeight="1">
      <c r="A24" s="28" t="s">
        <v>27</v>
      </c>
      <c r="B24" s="45">
        <v>23705</v>
      </c>
      <c r="C24" s="46">
        <v>22938</v>
      </c>
      <c r="D24" s="47">
        <v>22053</v>
      </c>
      <c r="E24" s="51">
        <v>21382</v>
      </c>
      <c r="F24" s="20">
        <f t="shared" si="0"/>
        <v>22519.5</v>
      </c>
      <c r="G24" s="29">
        <f>F24/F27</f>
        <v>0.5662006889095618</v>
      </c>
    </row>
    <row r="25" spans="1:7" ht="12.75">
      <c r="A25" s="28" t="s">
        <v>28</v>
      </c>
      <c r="B25" s="45">
        <v>63</v>
      </c>
      <c r="C25" s="46">
        <v>64</v>
      </c>
      <c r="D25" s="47">
        <v>65</v>
      </c>
      <c r="E25" s="51">
        <v>63</v>
      </c>
      <c r="F25" s="20">
        <f t="shared" si="0"/>
        <v>63.75</v>
      </c>
      <c r="G25" s="29">
        <f>F25/F27</f>
        <v>0.0016028461519121012</v>
      </c>
    </row>
    <row r="26" spans="1:7" ht="13.5" thickBot="1">
      <c r="A26" s="28" t="s">
        <v>43</v>
      </c>
      <c r="B26" s="45">
        <v>2</v>
      </c>
      <c r="C26" s="46">
        <v>2</v>
      </c>
      <c r="D26" s="47">
        <v>2</v>
      </c>
      <c r="E26" s="51">
        <v>2</v>
      </c>
      <c r="F26" s="20">
        <f t="shared" si="0"/>
        <v>2</v>
      </c>
      <c r="G26" s="29">
        <f>F26/F27</f>
        <v>5.0285369471752195E-05</v>
      </c>
    </row>
    <row r="27" spans="1:7" ht="17.25" customHeight="1" thickBot="1">
      <c r="A27" s="27" t="s">
        <v>29</v>
      </c>
      <c r="B27" s="43">
        <f aca="true" t="shared" si="1" ref="B27:G27">SUM(B4:B26)</f>
        <v>41199</v>
      </c>
      <c r="C27" s="17">
        <f t="shared" si="1"/>
        <v>40399</v>
      </c>
      <c r="D27" s="48">
        <f t="shared" si="1"/>
        <v>39142</v>
      </c>
      <c r="E27" s="17">
        <f t="shared" si="1"/>
        <v>38352</v>
      </c>
      <c r="F27" s="17">
        <f t="shared" si="1"/>
        <v>39773</v>
      </c>
      <c r="G27" s="41">
        <f t="shared" si="1"/>
        <v>1</v>
      </c>
    </row>
    <row r="28" spans="1:7" ht="12.75">
      <c r="A28" s="21"/>
      <c r="B28" s="15"/>
      <c r="C28" s="15"/>
      <c r="D28" s="15"/>
      <c r="E28" s="15"/>
      <c r="F28" s="15"/>
      <c r="G28" s="16"/>
    </row>
    <row r="29" spans="1:7" ht="14.25">
      <c r="A29" s="71"/>
      <c r="B29" s="72"/>
      <c r="C29" s="72"/>
      <c r="D29" s="72"/>
      <c r="E29" s="72"/>
      <c r="F29" s="72"/>
      <c r="G29" s="72"/>
    </row>
    <row r="30" spans="1:7" ht="14.25" customHeight="1">
      <c r="A30" s="71" t="s">
        <v>36</v>
      </c>
      <c r="B30" s="72"/>
      <c r="C30" s="72"/>
      <c r="D30" s="72"/>
      <c r="E30" s="72"/>
      <c r="F30" s="72"/>
      <c r="G30" s="72"/>
    </row>
    <row r="31" spans="1:8" ht="13.5" customHeight="1">
      <c r="A31" s="14"/>
      <c r="H31" s="12"/>
    </row>
    <row r="32" spans="1:8" ht="12.75" customHeight="1">
      <c r="A32" s="71" t="s">
        <v>44</v>
      </c>
      <c r="B32" s="71"/>
      <c r="C32" s="71"/>
      <c r="D32" s="71"/>
      <c r="E32" s="71"/>
      <c r="F32" s="71"/>
      <c r="G32" s="71"/>
      <c r="H32" s="12"/>
    </row>
    <row r="34" ht="12.75">
      <c r="A34" s="4" t="s">
        <v>1</v>
      </c>
    </row>
    <row r="35" ht="12.75">
      <c r="H35" s="5"/>
    </row>
    <row r="36" spans="6:8" ht="12.75">
      <c r="F36" s="69" t="s">
        <v>2</v>
      </c>
      <c r="G36" s="69"/>
      <c r="H36" s="6"/>
    </row>
    <row r="37" spans="1:7" ht="12.75">
      <c r="A37" s="13">
        <v>41981</v>
      </c>
      <c r="F37" s="68" t="s">
        <v>3</v>
      </c>
      <c r="G37" s="68"/>
    </row>
    <row r="38" spans="1:5" ht="12.75">
      <c r="A38" s="7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</sheetData>
  <sheetProtection/>
  <mergeCells count="6">
    <mergeCell ref="F37:G37"/>
    <mergeCell ref="F36:G36"/>
    <mergeCell ref="A1:G1"/>
    <mergeCell ref="A29:G29"/>
    <mergeCell ref="A30:G30"/>
    <mergeCell ref="A32:G3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1.140625" style="0" customWidth="1"/>
    <col min="2" max="2" width="13.140625" style="0" bestFit="1" customWidth="1"/>
    <col min="3" max="4" width="11.8515625" style="0" customWidth="1"/>
    <col min="5" max="5" width="13.140625" style="0" bestFit="1" customWidth="1"/>
    <col min="6" max="6" width="14.140625" style="0" customWidth="1"/>
    <col min="7" max="7" width="18.140625" style="0" customWidth="1"/>
  </cols>
  <sheetData>
    <row r="1" spans="1:7" ht="12.75" customHeight="1">
      <c r="A1" s="70" t="s">
        <v>41</v>
      </c>
      <c r="B1" s="70"/>
      <c r="C1" s="70"/>
      <c r="D1" s="70"/>
      <c r="E1" s="70"/>
      <c r="F1" s="70"/>
      <c r="G1" s="70"/>
    </row>
    <row r="2" ht="13.5" thickBot="1"/>
    <row r="3" spans="1:7" ht="15.75" customHeight="1">
      <c r="A3" s="22" t="s">
        <v>0</v>
      </c>
      <c r="B3" s="74" t="s">
        <v>32</v>
      </c>
      <c r="C3" s="75" t="s">
        <v>33</v>
      </c>
      <c r="D3" s="75" t="s">
        <v>34</v>
      </c>
      <c r="E3" s="75" t="s">
        <v>35</v>
      </c>
      <c r="F3" s="76" t="s">
        <v>37</v>
      </c>
      <c r="G3" s="77" t="s">
        <v>5</v>
      </c>
    </row>
    <row r="4" spans="1:7" ht="15.75" customHeight="1">
      <c r="A4" s="28" t="s">
        <v>9</v>
      </c>
      <c r="B4" s="55">
        <v>1072</v>
      </c>
      <c r="C4" s="56">
        <v>1094</v>
      </c>
      <c r="D4" s="59">
        <v>1012</v>
      </c>
      <c r="E4" s="60">
        <v>1014</v>
      </c>
      <c r="F4" s="26">
        <f>(B4+C4+D4+E4)/4</f>
        <v>1048</v>
      </c>
      <c r="G4" s="29">
        <f>F4/F27</f>
        <v>0.017876866260400096</v>
      </c>
    </row>
    <row r="5" spans="1:7" ht="15.75" customHeight="1">
      <c r="A5" s="28" t="s">
        <v>10</v>
      </c>
      <c r="B5" s="53">
        <v>120</v>
      </c>
      <c r="C5" s="54">
        <v>111</v>
      </c>
      <c r="D5" s="57">
        <v>131</v>
      </c>
      <c r="E5" s="58">
        <v>127</v>
      </c>
      <c r="F5" s="26">
        <f>(B5+C5+D5+E5)/4</f>
        <v>122.25</v>
      </c>
      <c r="G5" s="29">
        <f>F5/F27</f>
        <v>0.0020853500957384655</v>
      </c>
    </row>
    <row r="6" spans="1:7" ht="15.75" customHeight="1">
      <c r="A6" s="28" t="s">
        <v>11</v>
      </c>
      <c r="B6" s="53">
        <v>7031</v>
      </c>
      <c r="C6" s="54">
        <v>6532</v>
      </c>
      <c r="D6" s="57">
        <v>5920</v>
      </c>
      <c r="E6" s="58">
        <v>5768</v>
      </c>
      <c r="F6" s="26">
        <f aca="true" t="shared" si="0" ref="F6:F26">(B6+C6+D6+E6)/4</f>
        <v>6312.75</v>
      </c>
      <c r="G6" s="29">
        <f>F6/F27</f>
        <v>0.1076833850050961</v>
      </c>
    </row>
    <row r="7" spans="1:7" ht="15.75" customHeight="1">
      <c r="A7" s="28" t="s">
        <v>12</v>
      </c>
      <c r="B7" s="53">
        <v>27</v>
      </c>
      <c r="C7" s="54">
        <v>25</v>
      </c>
      <c r="D7" s="57">
        <v>26</v>
      </c>
      <c r="E7" s="58">
        <v>24</v>
      </c>
      <c r="F7" s="26">
        <f t="shared" si="0"/>
        <v>25.5</v>
      </c>
      <c r="G7" s="29">
        <f>F7/F27</f>
        <v>0.0004349810015650787</v>
      </c>
    </row>
    <row r="8" spans="1:7" ht="15.75" customHeight="1">
      <c r="A8" s="28" t="s">
        <v>13</v>
      </c>
      <c r="B8" s="53">
        <v>341</v>
      </c>
      <c r="C8" s="54">
        <v>333</v>
      </c>
      <c r="D8" s="57">
        <v>345</v>
      </c>
      <c r="E8" s="58">
        <v>343</v>
      </c>
      <c r="F8" s="26">
        <f t="shared" si="0"/>
        <v>340.5</v>
      </c>
      <c r="G8" s="29">
        <f>F8/F27</f>
        <v>0.005808275726780757</v>
      </c>
    </row>
    <row r="9" spans="1:7" ht="15.75" customHeight="1">
      <c r="A9" s="28" t="s">
        <v>14</v>
      </c>
      <c r="B9" s="53">
        <v>7093</v>
      </c>
      <c r="C9" s="54">
        <v>6562</v>
      </c>
      <c r="D9" s="57">
        <v>5782</v>
      </c>
      <c r="E9" s="58">
        <v>5487</v>
      </c>
      <c r="F9" s="20">
        <f t="shared" si="0"/>
        <v>6231</v>
      </c>
      <c r="G9" s="29">
        <f>F9/F27</f>
        <v>0.10628888708831394</v>
      </c>
    </row>
    <row r="10" spans="1:7" ht="15.75" customHeight="1">
      <c r="A10" s="28" t="s">
        <v>15</v>
      </c>
      <c r="B10" s="53">
        <v>11158</v>
      </c>
      <c r="C10" s="54">
        <v>10555</v>
      </c>
      <c r="D10" s="57">
        <v>10361</v>
      </c>
      <c r="E10" s="58">
        <v>10265</v>
      </c>
      <c r="F10" s="20">
        <f t="shared" si="0"/>
        <v>10584.75</v>
      </c>
      <c r="G10" s="29">
        <f>F10/F27</f>
        <v>0.18055549632611634</v>
      </c>
    </row>
    <row r="11" spans="1:7" ht="15.75" customHeight="1">
      <c r="A11" s="28" t="s">
        <v>16</v>
      </c>
      <c r="B11" s="53">
        <v>2935</v>
      </c>
      <c r="C11" s="54">
        <v>3894</v>
      </c>
      <c r="D11" s="57">
        <v>4225</v>
      </c>
      <c r="E11" s="58">
        <v>3993</v>
      </c>
      <c r="F11" s="26">
        <f t="shared" si="0"/>
        <v>3761.75</v>
      </c>
      <c r="G11" s="29">
        <f>F11/F27</f>
        <v>0.06416822677009548</v>
      </c>
    </row>
    <row r="12" spans="1:7" ht="15.75" customHeight="1">
      <c r="A12" s="28" t="s">
        <v>30</v>
      </c>
      <c r="B12" s="53">
        <v>3861</v>
      </c>
      <c r="C12" s="54">
        <v>6243</v>
      </c>
      <c r="D12" s="57">
        <v>8545</v>
      </c>
      <c r="E12" s="58">
        <v>7700</v>
      </c>
      <c r="F12" s="26">
        <f t="shared" si="0"/>
        <v>6587.25</v>
      </c>
      <c r="G12" s="29">
        <f>F12/F27</f>
        <v>0.11236582755135548</v>
      </c>
    </row>
    <row r="13" spans="1:7" ht="15.75" customHeight="1">
      <c r="A13" s="28" t="s">
        <v>31</v>
      </c>
      <c r="B13" s="53">
        <v>7744</v>
      </c>
      <c r="C13" s="54">
        <v>8405</v>
      </c>
      <c r="D13" s="57">
        <v>9910</v>
      </c>
      <c r="E13" s="58">
        <v>9357</v>
      </c>
      <c r="F13" s="20">
        <f t="shared" si="0"/>
        <v>8854</v>
      </c>
      <c r="G13" s="29">
        <f>F13/F27</f>
        <v>0.15103222697479243</v>
      </c>
    </row>
    <row r="14" spans="1:7" ht="15.75" customHeight="1">
      <c r="A14" s="28" t="s">
        <v>17</v>
      </c>
      <c r="B14" s="53">
        <v>1076</v>
      </c>
      <c r="C14" s="54">
        <v>1071</v>
      </c>
      <c r="D14" s="57">
        <v>1043</v>
      </c>
      <c r="E14" s="58">
        <v>1061</v>
      </c>
      <c r="F14" s="26">
        <f t="shared" si="0"/>
        <v>1062.75</v>
      </c>
      <c r="G14" s="29">
        <f>F14/F27</f>
        <v>0.01812847291816813</v>
      </c>
    </row>
    <row r="15" spans="1:7" ht="15.75" customHeight="1">
      <c r="A15" s="28" t="s">
        <v>18</v>
      </c>
      <c r="B15" s="53">
        <v>1058</v>
      </c>
      <c r="C15" s="54">
        <v>1085</v>
      </c>
      <c r="D15" s="57">
        <v>1102</v>
      </c>
      <c r="E15" s="58">
        <v>1129</v>
      </c>
      <c r="F15" s="26">
        <f t="shared" si="0"/>
        <v>1093.5</v>
      </c>
      <c r="G15" s="29">
        <f>F15/F27</f>
        <v>0.01865300883182014</v>
      </c>
    </row>
    <row r="16" spans="1:7" ht="15.75" customHeight="1">
      <c r="A16" s="28" t="s">
        <v>19</v>
      </c>
      <c r="B16" s="53">
        <v>492</v>
      </c>
      <c r="C16" s="54">
        <v>485</v>
      </c>
      <c r="D16" s="57">
        <v>507</v>
      </c>
      <c r="E16" s="58">
        <v>512</v>
      </c>
      <c r="F16" s="26">
        <f t="shared" si="0"/>
        <v>499</v>
      </c>
      <c r="G16" s="29">
        <f>F16/F27</f>
        <v>0.008511981167881344</v>
      </c>
    </row>
    <row r="17" spans="1:7" ht="15.75" customHeight="1">
      <c r="A17" s="28" t="s">
        <v>20</v>
      </c>
      <c r="B17" s="53">
        <v>2371</v>
      </c>
      <c r="C17" s="54">
        <v>2449</v>
      </c>
      <c r="D17" s="57">
        <v>2552</v>
      </c>
      <c r="E17" s="58">
        <v>2515</v>
      </c>
      <c r="F17" s="26">
        <f t="shared" si="0"/>
        <v>2471.75</v>
      </c>
      <c r="G17" s="29">
        <f>F17/F27</f>
        <v>0.04216330551445033</v>
      </c>
    </row>
    <row r="18" spans="1:7" ht="15.75" customHeight="1">
      <c r="A18" s="28" t="s">
        <v>21</v>
      </c>
      <c r="B18" s="53">
        <v>2512</v>
      </c>
      <c r="C18" s="54">
        <v>2596</v>
      </c>
      <c r="D18" s="57">
        <v>2860</v>
      </c>
      <c r="E18" s="58">
        <v>2678</v>
      </c>
      <c r="F18" s="26">
        <f t="shared" si="0"/>
        <v>2661.5</v>
      </c>
      <c r="G18" s="29">
        <f>F18/F27</f>
        <v>0.04540007590844929</v>
      </c>
    </row>
    <row r="19" spans="1:7" ht="15.75" customHeight="1">
      <c r="A19" s="28" t="s">
        <v>22</v>
      </c>
      <c r="B19" s="53">
        <v>1288</v>
      </c>
      <c r="C19" s="54">
        <v>1325</v>
      </c>
      <c r="D19" s="57">
        <v>1290</v>
      </c>
      <c r="E19" s="58">
        <v>1316</v>
      </c>
      <c r="F19" s="26">
        <f t="shared" si="0"/>
        <v>1304.75</v>
      </c>
      <c r="G19" s="29">
        <f>F19/F27</f>
        <v>0.022256527913413194</v>
      </c>
    </row>
    <row r="20" spans="1:7" ht="15.75" customHeight="1">
      <c r="A20" s="28" t="s">
        <v>23</v>
      </c>
      <c r="B20" s="53">
        <v>1411</v>
      </c>
      <c r="C20" s="54">
        <v>1444</v>
      </c>
      <c r="D20" s="57">
        <v>1185</v>
      </c>
      <c r="E20" s="58">
        <v>1378</v>
      </c>
      <c r="F20" s="26">
        <f t="shared" si="0"/>
        <v>1354.5</v>
      </c>
      <c r="G20" s="29">
        <f>F20/F27</f>
        <v>0.023105167318427416</v>
      </c>
    </row>
    <row r="21" spans="1:7" ht="15.75" customHeight="1">
      <c r="A21" s="28" t="s">
        <v>24</v>
      </c>
      <c r="B21" s="53">
        <v>1312</v>
      </c>
      <c r="C21" s="54">
        <v>1297</v>
      </c>
      <c r="D21" s="57">
        <v>1282</v>
      </c>
      <c r="E21" s="58">
        <v>1249</v>
      </c>
      <c r="F21" s="26">
        <f t="shared" si="0"/>
        <v>1285</v>
      </c>
      <c r="G21" s="29">
        <f>F21/F27</f>
        <v>0.021919630863181418</v>
      </c>
    </row>
    <row r="22" spans="1:7" ht="15.75" customHeight="1">
      <c r="A22" s="28" t="s">
        <v>25</v>
      </c>
      <c r="B22" s="53">
        <v>1058</v>
      </c>
      <c r="C22" s="54">
        <v>1049</v>
      </c>
      <c r="D22" s="57">
        <v>1100</v>
      </c>
      <c r="E22" s="58">
        <v>1167</v>
      </c>
      <c r="F22" s="26">
        <f t="shared" si="0"/>
        <v>1093.5</v>
      </c>
      <c r="G22" s="29">
        <f>F22/F27</f>
        <v>0.01865300883182014</v>
      </c>
    </row>
    <row r="23" spans="1:7" ht="15.75" customHeight="1">
      <c r="A23" s="28" t="s">
        <v>26</v>
      </c>
      <c r="B23" s="53">
        <v>1483</v>
      </c>
      <c r="C23" s="54">
        <v>1496</v>
      </c>
      <c r="D23" s="57">
        <v>1658</v>
      </c>
      <c r="E23" s="58">
        <v>1586</v>
      </c>
      <c r="F23" s="26">
        <f t="shared" si="0"/>
        <v>1555.75</v>
      </c>
      <c r="G23" s="29">
        <f>F23/F27</f>
        <v>0.026538105615092986</v>
      </c>
    </row>
    <row r="24" spans="1:7" ht="25.5" customHeight="1">
      <c r="A24" s="28" t="s">
        <v>27</v>
      </c>
      <c r="B24" s="53">
        <v>276</v>
      </c>
      <c r="C24" s="54">
        <v>294</v>
      </c>
      <c r="D24" s="57">
        <v>281</v>
      </c>
      <c r="E24" s="58">
        <v>278</v>
      </c>
      <c r="F24" s="26">
        <f t="shared" si="0"/>
        <v>282.25</v>
      </c>
      <c r="G24" s="29">
        <f>F24/F27</f>
        <v>0.004814642654578175</v>
      </c>
    </row>
    <row r="25" spans="1:7" ht="14.25" customHeight="1">
      <c r="A25" s="31" t="s">
        <v>28</v>
      </c>
      <c r="B25" s="53">
        <v>88</v>
      </c>
      <c r="C25" s="54">
        <v>92</v>
      </c>
      <c r="D25" s="57">
        <v>91</v>
      </c>
      <c r="E25" s="58">
        <v>90</v>
      </c>
      <c r="F25" s="26">
        <f t="shared" si="0"/>
        <v>90.25</v>
      </c>
      <c r="G25" s="29">
        <f>F25/F27</f>
        <v>0.0015394915839705237</v>
      </c>
    </row>
    <row r="26" spans="1:7" ht="14.25" customHeight="1" thickBot="1">
      <c r="A26" s="28" t="s">
        <v>43</v>
      </c>
      <c r="B26" s="53">
        <v>1</v>
      </c>
      <c r="C26" s="54">
        <v>1</v>
      </c>
      <c r="D26" s="57">
        <v>1</v>
      </c>
      <c r="E26" s="58">
        <v>1</v>
      </c>
      <c r="F26" s="26">
        <f t="shared" si="0"/>
        <v>1</v>
      </c>
      <c r="G26" s="29">
        <f>F26/F27</f>
        <v>1.7058078492748185E-05</v>
      </c>
    </row>
    <row r="27" spans="1:7" ht="15.75" customHeight="1" thickBot="1">
      <c r="A27" s="27" t="s">
        <v>29</v>
      </c>
      <c r="B27" s="18">
        <f aca="true" t="shared" si="1" ref="B27:G27">SUM(B4:B26)</f>
        <v>55808</v>
      </c>
      <c r="C27" s="18">
        <f t="shared" si="1"/>
        <v>58438</v>
      </c>
      <c r="D27" s="18">
        <f t="shared" si="1"/>
        <v>61209</v>
      </c>
      <c r="E27" s="18">
        <f t="shared" si="1"/>
        <v>59038</v>
      </c>
      <c r="F27" s="18">
        <f t="shared" si="1"/>
        <v>58623.25</v>
      </c>
      <c r="G27" s="42">
        <f t="shared" si="1"/>
        <v>0.9999999999999998</v>
      </c>
    </row>
    <row r="28" spans="1:7" ht="12.75">
      <c r="A28" s="21"/>
      <c r="B28" s="32"/>
      <c r="C28" s="1"/>
      <c r="D28" s="1"/>
      <c r="E28" s="1"/>
      <c r="G28" s="8"/>
    </row>
    <row r="29" spans="1:7" ht="12.75">
      <c r="A29" s="71" t="s">
        <v>38</v>
      </c>
      <c r="B29" s="72"/>
      <c r="C29" s="72"/>
      <c r="D29" s="72"/>
      <c r="E29" s="72"/>
      <c r="F29" s="72"/>
      <c r="G29" s="72"/>
    </row>
    <row r="30" ht="12.75">
      <c r="A30" s="10"/>
    </row>
    <row r="31" spans="1:8" ht="26.25" customHeight="1">
      <c r="A31" s="71" t="s">
        <v>45</v>
      </c>
      <c r="B31" s="71"/>
      <c r="C31" s="71"/>
      <c r="D31" s="71"/>
      <c r="E31" s="71"/>
      <c r="F31" s="71"/>
      <c r="G31" s="71"/>
      <c r="H31" s="12"/>
    </row>
    <row r="32" spans="1:8" ht="12.75" customHeight="1">
      <c r="A32" s="11"/>
      <c r="B32" s="11"/>
      <c r="C32" s="11"/>
      <c r="D32" s="11"/>
      <c r="E32" s="11"/>
      <c r="F32" s="11"/>
      <c r="G32" s="11"/>
      <c r="H32" s="12"/>
    </row>
    <row r="33" ht="12.75">
      <c r="A33" s="4" t="s">
        <v>1</v>
      </c>
    </row>
    <row r="35" spans="5:7" ht="12.75">
      <c r="E35" s="69" t="s">
        <v>2</v>
      </c>
      <c r="F35" s="69"/>
      <c r="G35" s="69"/>
    </row>
    <row r="36" spans="1:7" ht="12.75">
      <c r="A36" s="13">
        <f>aliens!A37</f>
        <v>41981</v>
      </c>
      <c r="E36" s="68" t="s">
        <v>3</v>
      </c>
      <c r="F36" s="68"/>
      <c r="G36" s="68"/>
    </row>
  </sheetData>
  <sheetProtection/>
  <mergeCells count="5">
    <mergeCell ref="E36:G36"/>
    <mergeCell ref="E35:G35"/>
    <mergeCell ref="A1:G1"/>
    <mergeCell ref="A29:G29"/>
    <mergeCell ref="A31:G31"/>
  </mergeCells>
  <printOptions/>
  <pageMargins left="0.15748031496062992" right="0.1968503937007874" top="0.3937007874015748" bottom="0.1968503937007874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2.57421875" style="0" customWidth="1"/>
  </cols>
  <sheetData>
    <row r="1" spans="1:2" ht="12.75">
      <c r="A1" s="9">
        <f>aliens!F27</f>
        <v>39773</v>
      </c>
      <c r="B1" t="s">
        <v>6</v>
      </c>
    </row>
    <row r="2" spans="1:2" ht="12.75">
      <c r="A2" s="9">
        <f>europeans!F27</f>
        <v>58623.25</v>
      </c>
      <c r="B2" t="s">
        <v>7</v>
      </c>
    </row>
    <row r="26" ht="12.75">
      <c r="C26" t="s">
        <v>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1.421875" style="0" customWidth="1"/>
    <col min="2" max="2" width="12.7109375" style="0" customWidth="1"/>
    <col min="3" max="4" width="12.57421875" style="0" customWidth="1"/>
    <col min="5" max="5" width="12.7109375" style="0" customWidth="1"/>
    <col min="6" max="6" width="14.57421875" style="0" customWidth="1"/>
    <col min="7" max="7" width="18.28125" style="0" customWidth="1"/>
  </cols>
  <sheetData>
    <row r="1" spans="1:7" ht="12.75" customHeight="1">
      <c r="A1" s="70" t="s">
        <v>42</v>
      </c>
      <c r="B1" s="70"/>
      <c r="C1" s="70"/>
      <c r="D1" s="70"/>
      <c r="E1" s="70"/>
      <c r="F1" s="70"/>
      <c r="G1" s="70"/>
    </row>
    <row r="2" ht="13.5" thickBot="1"/>
    <row r="3" spans="1:7" ht="15.75" customHeight="1">
      <c r="A3" s="37" t="s">
        <v>0</v>
      </c>
      <c r="B3" s="23" t="s">
        <v>32</v>
      </c>
      <c r="C3" s="24" t="s">
        <v>33</v>
      </c>
      <c r="D3" s="24" t="s">
        <v>34</v>
      </c>
      <c r="E3" s="38" t="s">
        <v>35</v>
      </c>
      <c r="F3" s="39" t="s">
        <v>37</v>
      </c>
      <c r="G3" s="25" t="s">
        <v>5</v>
      </c>
    </row>
    <row r="4" spans="1:7" ht="15.75" customHeight="1">
      <c r="A4" s="28" t="s">
        <v>9</v>
      </c>
      <c r="B4" s="65">
        <v>4361</v>
      </c>
      <c r="C4" s="66">
        <v>4412</v>
      </c>
      <c r="D4" s="67">
        <v>3912</v>
      </c>
      <c r="E4" s="64">
        <v>3960</v>
      </c>
      <c r="F4" s="19">
        <f>(B4+C4+D4+E4)/4</f>
        <v>4161.25</v>
      </c>
      <c r="G4" s="40">
        <f>F4/F27</f>
        <v>0.04229073770595932</v>
      </c>
    </row>
    <row r="5" spans="1:7" ht="15.75" customHeight="1">
      <c r="A5" s="28" t="s">
        <v>10</v>
      </c>
      <c r="B5" s="61">
        <v>190</v>
      </c>
      <c r="C5" s="62">
        <v>181</v>
      </c>
      <c r="D5" s="63">
        <v>241</v>
      </c>
      <c r="E5" s="64">
        <v>234</v>
      </c>
      <c r="F5" s="19">
        <f>(B5+C5+D5+E5)/4</f>
        <v>211.5</v>
      </c>
      <c r="G5" s="40">
        <f>F5/F27</f>
        <v>0.002149472159762186</v>
      </c>
    </row>
    <row r="6" spans="1:7" ht="15.75" customHeight="1">
      <c r="A6" s="28" t="s">
        <v>11</v>
      </c>
      <c r="B6" s="61">
        <v>8296</v>
      </c>
      <c r="C6" s="62">
        <v>7733</v>
      </c>
      <c r="D6" s="63">
        <v>7060</v>
      </c>
      <c r="E6" s="64">
        <v>6864</v>
      </c>
      <c r="F6" s="20">
        <f aca="true" t="shared" si="0" ref="F6:F25">(B6+C6+D6+E6)/4</f>
        <v>7488.25</v>
      </c>
      <c r="G6" s="40">
        <f>F6/F27</f>
        <v>0.0761030018928567</v>
      </c>
    </row>
    <row r="7" spans="1:7" ht="15.75" customHeight="1">
      <c r="A7" s="28" t="s">
        <v>12</v>
      </c>
      <c r="B7" s="61">
        <v>39</v>
      </c>
      <c r="C7" s="62">
        <v>38</v>
      </c>
      <c r="D7" s="63">
        <v>37</v>
      </c>
      <c r="E7" s="64">
        <v>36</v>
      </c>
      <c r="F7" s="19">
        <f t="shared" si="0"/>
        <v>37.5</v>
      </c>
      <c r="G7" s="40">
        <f>F7/F27</f>
        <v>0.0003811120850642174</v>
      </c>
    </row>
    <row r="8" spans="1:7" ht="15.75" customHeight="1">
      <c r="A8" s="28" t="s">
        <v>13</v>
      </c>
      <c r="B8" s="61">
        <v>414</v>
      </c>
      <c r="C8" s="62">
        <v>402</v>
      </c>
      <c r="D8" s="63">
        <v>409</v>
      </c>
      <c r="E8" s="64">
        <v>404</v>
      </c>
      <c r="F8" s="19">
        <f t="shared" si="0"/>
        <v>407.25</v>
      </c>
      <c r="G8" s="40">
        <f>F8/F27</f>
        <v>0.004138877243797401</v>
      </c>
    </row>
    <row r="9" spans="1:7" ht="15.75" customHeight="1">
      <c r="A9" s="28" t="s">
        <v>14</v>
      </c>
      <c r="B9" s="61">
        <v>8630</v>
      </c>
      <c r="C9" s="62">
        <v>7970</v>
      </c>
      <c r="D9" s="63">
        <v>7098</v>
      </c>
      <c r="E9" s="64">
        <v>6789</v>
      </c>
      <c r="F9" s="20">
        <f t="shared" si="0"/>
        <v>7621.75</v>
      </c>
      <c r="G9" s="29">
        <f>F9/F27</f>
        <v>0.07745976091568531</v>
      </c>
    </row>
    <row r="10" spans="1:7" ht="15.75" customHeight="1">
      <c r="A10" s="28" t="s">
        <v>15</v>
      </c>
      <c r="B10" s="61">
        <v>14237</v>
      </c>
      <c r="C10" s="62">
        <v>13508</v>
      </c>
      <c r="D10" s="63">
        <v>13198</v>
      </c>
      <c r="E10" s="64">
        <v>13067</v>
      </c>
      <c r="F10" s="20">
        <f t="shared" si="0"/>
        <v>13502.5</v>
      </c>
      <c r="G10" s="29">
        <f>F10/F27</f>
        <v>0.13722575809545587</v>
      </c>
    </row>
    <row r="11" spans="1:7" ht="15.75" customHeight="1">
      <c r="A11" s="28" t="s">
        <v>16</v>
      </c>
      <c r="B11" s="61">
        <v>3468</v>
      </c>
      <c r="C11" s="62">
        <v>4509</v>
      </c>
      <c r="D11" s="63">
        <v>4853</v>
      </c>
      <c r="E11" s="64">
        <v>4611</v>
      </c>
      <c r="F11" s="19">
        <f t="shared" si="0"/>
        <v>4360.25</v>
      </c>
      <c r="G11" s="40">
        <f>F11/F27</f>
        <v>0.04431317250403344</v>
      </c>
    </row>
    <row r="12" spans="1:7" ht="15.75" customHeight="1">
      <c r="A12" s="28" t="s">
        <v>30</v>
      </c>
      <c r="B12" s="61">
        <v>4469</v>
      </c>
      <c r="C12" s="62">
        <v>6981</v>
      </c>
      <c r="D12" s="63">
        <v>9472</v>
      </c>
      <c r="E12" s="64">
        <v>8558</v>
      </c>
      <c r="F12" s="20">
        <f t="shared" si="0"/>
        <v>7370</v>
      </c>
      <c r="G12" s="34">
        <f>F12/F27</f>
        <v>0.07490122845128752</v>
      </c>
    </row>
    <row r="13" spans="1:7" ht="14.25" customHeight="1">
      <c r="A13" s="28" t="s">
        <v>31</v>
      </c>
      <c r="B13" s="61">
        <v>9596</v>
      </c>
      <c r="C13" s="62">
        <v>10211</v>
      </c>
      <c r="D13" s="63">
        <v>11768</v>
      </c>
      <c r="E13" s="64">
        <v>11175</v>
      </c>
      <c r="F13" s="19">
        <f t="shared" si="0"/>
        <v>10687.5</v>
      </c>
      <c r="G13" s="34">
        <f>F13/F27</f>
        <v>0.10861694424330195</v>
      </c>
    </row>
    <row r="14" spans="1:7" ht="15.75" customHeight="1">
      <c r="A14" s="28" t="s">
        <v>17</v>
      </c>
      <c r="B14" s="61">
        <v>1630</v>
      </c>
      <c r="C14" s="62">
        <v>1621</v>
      </c>
      <c r="D14" s="63">
        <v>1600</v>
      </c>
      <c r="E14" s="64">
        <v>1602</v>
      </c>
      <c r="F14" s="19">
        <f t="shared" si="0"/>
        <v>1613.25</v>
      </c>
      <c r="G14" s="40">
        <f>F14/F27</f>
        <v>0.016395441899462633</v>
      </c>
    </row>
    <row r="15" spans="1:7" ht="15.75" customHeight="1">
      <c r="A15" s="28" t="s">
        <v>18</v>
      </c>
      <c r="B15" s="61">
        <v>1942</v>
      </c>
      <c r="C15" s="62">
        <v>1985</v>
      </c>
      <c r="D15" s="63">
        <v>2037</v>
      </c>
      <c r="E15" s="64">
        <v>2080</v>
      </c>
      <c r="F15" s="19">
        <f t="shared" si="0"/>
        <v>2011</v>
      </c>
      <c r="G15" s="40">
        <f>F15/F27</f>
        <v>0.020437770748377097</v>
      </c>
    </row>
    <row r="16" spans="1:7" ht="15.75" customHeight="1">
      <c r="A16" s="28" t="s">
        <v>19</v>
      </c>
      <c r="B16" s="61">
        <v>597</v>
      </c>
      <c r="C16" s="62">
        <v>596</v>
      </c>
      <c r="D16" s="63">
        <v>618</v>
      </c>
      <c r="E16" s="64">
        <v>620</v>
      </c>
      <c r="F16" s="19">
        <f t="shared" si="0"/>
        <v>607.75</v>
      </c>
      <c r="G16" s="40">
        <f>F16/F27</f>
        <v>0.0061765565252740835</v>
      </c>
    </row>
    <row r="17" spans="1:7" ht="15.75" customHeight="1">
      <c r="A17" s="28" t="s">
        <v>20</v>
      </c>
      <c r="B17" s="61">
        <v>3656</v>
      </c>
      <c r="C17" s="62">
        <v>3745</v>
      </c>
      <c r="D17" s="63">
        <v>3870</v>
      </c>
      <c r="E17" s="64">
        <v>3824</v>
      </c>
      <c r="F17" s="19">
        <f t="shared" si="0"/>
        <v>3773.75</v>
      </c>
      <c r="G17" s="40">
        <f>F17/F27</f>
        <v>0.03835257949362907</v>
      </c>
    </row>
    <row r="18" spans="1:7" ht="15.75" customHeight="1">
      <c r="A18" s="28" t="s">
        <v>21</v>
      </c>
      <c r="B18" s="61">
        <v>2975</v>
      </c>
      <c r="C18" s="62">
        <v>3071</v>
      </c>
      <c r="D18" s="63">
        <v>3365</v>
      </c>
      <c r="E18" s="64">
        <v>3174</v>
      </c>
      <c r="F18" s="19">
        <f t="shared" si="0"/>
        <v>3146.25</v>
      </c>
      <c r="G18" s="40">
        <f>F18/F27</f>
        <v>0.03197530393688784</v>
      </c>
    </row>
    <row r="19" spans="1:7" ht="15.75" customHeight="1">
      <c r="A19" s="28" t="s">
        <v>22</v>
      </c>
      <c r="B19" s="61">
        <v>1601</v>
      </c>
      <c r="C19" s="62">
        <v>1736</v>
      </c>
      <c r="D19" s="63">
        <v>1732</v>
      </c>
      <c r="E19" s="64">
        <v>1765</v>
      </c>
      <c r="F19" s="19">
        <f t="shared" si="0"/>
        <v>1708.5</v>
      </c>
      <c r="G19" s="40">
        <f>F19/F27</f>
        <v>0.017363466595525744</v>
      </c>
    </row>
    <row r="20" spans="1:7" ht="15.75" customHeight="1">
      <c r="A20" s="28" t="s">
        <v>23</v>
      </c>
      <c r="B20" s="61">
        <v>1721</v>
      </c>
      <c r="C20" s="62">
        <v>1759</v>
      </c>
      <c r="D20" s="63">
        <v>1465</v>
      </c>
      <c r="E20" s="64">
        <v>1665</v>
      </c>
      <c r="F20" s="19">
        <f t="shared" si="0"/>
        <v>1652.5</v>
      </c>
      <c r="G20" s="40">
        <f>F20/F27</f>
        <v>0.01679433921516318</v>
      </c>
    </row>
    <row r="21" spans="1:7" ht="15.75" customHeight="1">
      <c r="A21" s="28" t="s">
        <v>24</v>
      </c>
      <c r="B21" s="61">
        <v>1651</v>
      </c>
      <c r="C21" s="62">
        <v>1615</v>
      </c>
      <c r="D21" s="63">
        <v>1599</v>
      </c>
      <c r="E21" s="64">
        <v>1557</v>
      </c>
      <c r="F21" s="19">
        <f t="shared" si="0"/>
        <v>1605.5</v>
      </c>
      <c r="G21" s="29">
        <f>F21/F27</f>
        <v>0.016316678735216028</v>
      </c>
    </row>
    <row r="22" spans="1:7" ht="15.75" customHeight="1">
      <c r="A22" s="28" t="s">
        <v>25</v>
      </c>
      <c r="B22" s="61">
        <v>1478</v>
      </c>
      <c r="C22" s="62">
        <v>1441</v>
      </c>
      <c r="D22" s="63">
        <v>1397</v>
      </c>
      <c r="E22" s="64">
        <v>1542</v>
      </c>
      <c r="F22" s="19">
        <f t="shared" si="0"/>
        <v>1464.5</v>
      </c>
      <c r="G22" s="40">
        <f>F22/F27</f>
        <v>0.01488369729537457</v>
      </c>
    </row>
    <row r="23" spans="1:7" ht="15.75" customHeight="1">
      <c r="A23" s="28" t="s">
        <v>26</v>
      </c>
      <c r="B23" s="61">
        <v>1921</v>
      </c>
      <c r="C23" s="62">
        <v>1932</v>
      </c>
      <c r="D23" s="63">
        <v>2127</v>
      </c>
      <c r="E23" s="64">
        <v>2047</v>
      </c>
      <c r="F23" s="19">
        <f t="shared" si="0"/>
        <v>2006.75</v>
      </c>
      <c r="G23" s="40">
        <f>F23/F27</f>
        <v>0.020394578045403153</v>
      </c>
    </row>
    <row r="24" spans="1:7" ht="25.5" customHeight="1">
      <c r="A24" s="28" t="s">
        <v>27</v>
      </c>
      <c r="B24" s="61">
        <v>23981</v>
      </c>
      <c r="C24" s="62">
        <v>23232</v>
      </c>
      <c r="D24" s="63">
        <v>22334</v>
      </c>
      <c r="E24" s="64">
        <v>21660</v>
      </c>
      <c r="F24" s="19">
        <f t="shared" si="0"/>
        <v>22801.75</v>
      </c>
      <c r="G24" s="29">
        <f>F24/F27</f>
        <v>0.2317339329496805</v>
      </c>
    </row>
    <row r="25" spans="1:7" ht="15" customHeight="1">
      <c r="A25" s="31" t="s">
        <v>28</v>
      </c>
      <c r="B25" s="61">
        <v>151</v>
      </c>
      <c r="C25" s="62">
        <v>156</v>
      </c>
      <c r="D25" s="63">
        <v>156</v>
      </c>
      <c r="E25" s="64">
        <v>153</v>
      </c>
      <c r="F25" s="19">
        <f t="shared" si="0"/>
        <v>154</v>
      </c>
      <c r="G25" s="40">
        <f>F25/F27</f>
        <v>0.0015651002959970526</v>
      </c>
    </row>
    <row r="26" spans="1:7" ht="15" customHeight="1" thickBot="1">
      <c r="A26" s="28" t="s">
        <v>43</v>
      </c>
      <c r="B26" s="61">
        <v>3</v>
      </c>
      <c r="C26" s="62">
        <v>3</v>
      </c>
      <c r="D26" s="63">
        <v>3</v>
      </c>
      <c r="E26" s="64">
        <v>3</v>
      </c>
      <c r="F26" s="19">
        <f>(B26+C26+D26+E26)/4</f>
        <v>3</v>
      </c>
      <c r="G26" s="40">
        <f>F26/F27</f>
        <v>3.0488966805137393E-05</v>
      </c>
    </row>
    <row r="27" spans="1:7" ht="15" customHeight="1" thickBot="1">
      <c r="A27" s="27" t="s">
        <v>29</v>
      </c>
      <c r="B27" s="33">
        <f aca="true" t="shared" si="1" ref="B27:G27">SUM(B4:B26)</f>
        <v>97007</v>
      </c>
      <c r="C27" s="33">
        <f t="shared" si="1"/>
        <v>98837</v>
      </c>
      <c r="D27" s="33">
        <f t="shared" si="1"/>
        <v>100351</v>
      </c>
      <c r="E27" s="33">
        <f t="shared" si="1"/>
        <v>97390</v>
      </c>
      <c r="F27" s="33">
        <f t="shared" si="1"/>
        <v>98396.25</v>
      </c>
      <c r="G27" s="42">
        <f t="shared" si="1"/>
        <v>0.9999999999999999</v>
      </c>
    </row>
    <row r="28" spans="1:6" ht="4.5" customHeight="1">
      <c r="A28" s="21"/>
      <c r="B28" s="1"/>
      <c r="C28" s="1"/>
      <c r="D28" s="1"/>
      <c r="E28" s="1"/>
      <c r="F28" s="2"/>
    </row>
    <row r="29" spans="1:7" ht="15.75" customHeight="1">
      <c r="A29" s="73" t="s">
        <v>47</v>
      </c>
      <c r="B29" s="73"/>
      <c r="C29" s="73"/>
      <c r="D29" s="73"/>
      <c r="E29" s="73"/>
      <c r="F29" s="73"/>
      <c r="G29" s="73"/>
    </row>
    <row r="30" spans="1:7" ht="12.75">
      <c r="A30" s="71" t="s">
        <v>36</v>
      </c>
      <c r="B30" s="72"/>
      <c r="C30" s="72"/>
      <c r="D30" s="72"/>
      <c r="E30" s="72"/>
      <c r="F30" s="72"/>
      <c r="G30" s="72"/>
    </row>
    <row r="31" spans="1:7" ht="12.75">
      <c r="A31" s="71" t="s">
        <v>39</v>
      </c>
      <c r="B31" s="72"/>
      <c r="C31" s="72"/>
      <c r="D31" s="72"/>
      <c r="E31" s="72"/>
      <c r="F31" s="72"/>
      <c r="G31" s="72"/>
    </row>
    <row r="32" spans="1:7" ht="24" customHeight="1">
      <c r="A32" s="71" t="s">
        <v>46</v>
      </c>
      <c r="B32" s="71"/>
      <c r="C32" s="71"/>
      <c r="D32" s="71"/>
      <c r="E32" s="71"/>
      <c r="F32" s="71"/>
      <c r="G32" s="71"/>
    </row>
    <row r="33" spans="1:7" ht="10.5" customHeight="1">
      <c r="A33" s="11"/>
      <c r="B33" s="11"/>
      <c r="C33" s="11"/>
      <c r="D33" s="11"/>
      <c r="E33" s="11"/>
      <c r="F33" s="11"/>
      <c r="G33" s="11"/>
    </row>
    <row r="34" spans="1:8" ht="12.75">
      <c r="A34" s="4" t="s">
        <v>1</v>
      </c>
      <c r="E34" s="35" t="s">
        <v>2</v>
      </c>
      <c r="F34" s="5"/>
      <c r="G34" s="5"/>
      <c r="H34" s="5"/>
    </row>
    <row r="35" spans="1:8" ht="12.75">
      <c r="A35" s="13">
        <f>aliens!A37</f>
        <v>41981</v>
      </c>
      <c r="E35" s="36" t="s">
        <v>4</v>
      </c>
      <c r="F35" s="6"/>
      <c r="G35" s="6"/>
      <c r="H35" s="6"/>
    </row>
    <row r="36" ht="12.75">
      <c r="F36" s="1"/>
    </row>
    <row r="37" spans="4:7" ht="12.75">
      <c r="D37" s="3"/>
      <c r="E37" s="69"/>
      <c r="F37" s="69"/>
      <c r="G37" s="69"/>
    </row>
    <row r="38" spans="1:7" ht="12.75">
      <c r="A38" s="13"/>
      <c r="E38" s="68"/>
      <c r="F38" s="68"/>
      <c r="G38" s="68"/>
    </row>
    <row r="39" spans="1:5" ht="12.75">
      <c r="A39" s="1"/>
      <c r="B39" s="1"/>
      <c r="C39" s="1"/>
      <c r="D39" s="1"/>
      <c r="E39" s="1"/>
    </row>
  </sheetData>
  <sheetProtection/>
  <mergeCells count="7">
    <mergeCell ref="E38:G38"/>
    <mergeCell ref="A1:G1"/>
    <mergeCell ref="E37:G37"/>
    <mergeCell ref="A30:G30"/>
    <mergeCell ref="A32:G32"/>
    <mergeCell ref="A31:G31"/>
    <mergeCell ref="A29:G29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mchrysostomou</dc:creator>
  <cp:keywords/>
  <dc:description/>
  <cp:lastModifiedBy>mchrysostomou</cp:lastModifiedBy>
  <cp:lastPrinted>2014-12-09T08:20:26Z</cp:lastPrinted>
  <dcterms:created xsi:type="dcterms:W3CDTF">2005-12-21T10:28:28Z</dcterms:created>
  <dcterms:modified xsi:type="dcterms:W3CDTF">2015-01-09T10:57:01Z</dcterms:modified>
  <cp:category/>
  <cp:version/>
  <cp:contentType/>
  <cp:contentStatus/>
</cp:coreProperties>
</file>