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930" windowWidth="9540" windowHeight="5160" tabRatio="601" activeTab="3"/>
  </bookViews>
  <sheets>
    <sheet name="January" sheetId="6" r:id="rId1"/>
    <sheet name="April" sheetId="7" r:id="rId2"/>
    <sheet name="July" sheetId="8" r:id="rId3"/>
    <sheet name="October" sheetId="9" r:id="rId4"/>
  </sheets>
  <calcPr calcId="124519"/>
</workbook>
</file>

<file path=xl/calcChain.xml><?xml version="1.0" encoding="utf-8"?>
<calcChain xmlns="http://schemas.openxmlformats.org/spreadsheetml/2006/main">
  <c r="H28" i="8"/>
  <c r="F28"/>
  <c r="D28"/>
  <c r="B28"/>
  <c r="H28" i="7"/>
  <c r="F28"/>
  <c r="D28"/>
  <c r="B28"/>
  <c r="J27"/>
  <c r="J27" i="8"/>
  <c r="H28" i="9"/>
  <c r="F28"/>
  <c r="D28"/>
  <c r="B28"/>
  <c r="J27"/>
  <c r="I27" s="1"/>
  <c r="J26"/>
  <c r="I26" s="1"/>
  <c r="J25"/>
  <c r="I25" s="1"/>
  <c r="J24"/>
  <c r="I24" s="1"/>
  <c r="J23"/>
  <c r="I23" s="1"/>
  <c r="J22"/>
  <c r="I22" s="1"/>
  <c r="J21"/>
  <c r="I21" s="1"/>
  <c r="J20"/>
  <c r="I20" s="1"/>
  <c r="J19"/>
  <c r="I19" s="1"/>
  <c r="J18"/>
  <c r="I18" s="1"/>
  <c r="J17"/>
  <c r="I17" s="1"/>
  <c r="J16"/>
  <c r="I16" s="1"/>
  <c r="J15"/>
  <c r="I15" s="1"/>
  <c r="J14"/>
  <c r="I14" s="1"/>
  <c r="J13"/>
  <c r="I13" s="1"/>
  <c r="J12"/>
  <c r="I12" s="1"/>
  <c r="J11"/>
  <c r="I11" s="1"/>
  <c r="J10"/>
  <c r="I10" s="1"/>
  <c r="J9"/>
  <c r="I9" s="1"/>
  <c r="J8"/>
  <c r="I8" s="1"/>
  <c r="J7"/>
  <c r="I7" s="1"/>
  <c r="J6"/>
  <c r="I6" s="1"/>
  <c r="J5"/>
  <c r="C5" s="1"/>
  <c r="J27" i="6"/>
  <c r="J5"/>
  <c r="C27"/>
  <c r="D28"/>
  <c r="F28"/>
  <c r="H28"/>
  <c r="B28"/>
  <c r="J26" i="8"/>
  <c r="I26" s="1"/>
  <c r="J25"/>
  <c r="I25" s="1"/>
  <c r="J24"/>
  <c r="I24" s="1"/>
  <c r="J23"/>
  <c r="I23" s="1"/>
  <c r="J22"/>
  <c r="I22" s="1"/>
  <c r="J21"/>
  <c r="I21" s="1"/>
  <c r="J20"/>
  <c r="I20" s="1"/>
  <c r="J19"/>
  <c r="I19" s="1"/>
  <c r="J18"/>
  <c r="I18" s="1"/>
  <c r="J17"/>
  <c r="I17" s="1"/>
  <c r="J16"/>
  <c r="I16" s="1"/>
  <c r="J15"/>
  <c r="I15" s="1"/>
  <c r="J14"/>
  <c r="I14" s="1"/>
  <c r="J13"/>
  <c r="I13" s="1"/>
  <c r="J12"/>
  <c r="I12" s="1"/>
  <c r="J11"/>
  <c r="I11" s="1"/>
  <c r="J10"/>
  <c r="I10" s="1"/>
  <c r="J9"/>
  <c r="I9" s="1"/>
  <c r="J8"/>
  <c r="I8" s="1"/>
  <c r="J7"/>
  <c r="I7" s="1"/>
  <c r="J6"/>
  <c r="I6" s="1"/>
  <c r="J5"/>
  <c r="I5" s="1"/>
  <c r="J26" i="7"/>
  <c r="I26" s="1"/>
  <c r="J25"/>
  <c r="I25"/>
  <c r="J24"/>
  <c r="I24"/>
  <c r="J23"/>
  <c r="I23"/>
  <c r="J22"/>
  <c r="I22"/>
  <c r="J21"/>
  <c r="I21"/>
  <c r="C21"/>
  <c r="J20"/>
  <c r="I20" s="1"/>
  <c r="J19"/>
  <c r="I19" s="1"/>
  <c r="J18"/>
  <c r="I18" s="1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E5"/>
  <c r="J18" i="6"/>
  <c r="I18" s="1"/>
  <c r="J13"/>
  <c r="E13" s="1"/>
  <c r="J20"/>
  <c r="I20" s="1"/>
  <c r="J17"/>
  <c r="G17" s="1"/>
  <c r="J9"/>
  <c r="I9" s="1"/>
  <c r="J8"/>
  <c r="G8" s="1"/>
  <c r="J12"/>
  <c r="I12" s="1"/>
  <c r="J22"/>
  <c r="E22" s="1"/>
  <c r="J24"/>
  <c r="C24" s="1"/>
  <c r="J21"/>
  <c r="I21" s="1"/>
  <c r="J19"/>
  <c r="G19" s="1"/>
  <c r="J15"/>
  <c r="C15" s="1"/>
  <c r="C5"/>
  <c r="J23"/>
  <c r="E23"/>
  <c r="J6"/>
  <c r="C6"/>
  <c r="J14"/>
  <c r="C14"/>
  <c r="J25"/>
  <c r="I25"/>
  <c r="J7"/>
  <c r="I7"/>
  <c r="J26"/>
  <c r="I26"/>
  <c r="C20"/>
  <c r="E20"/>
  <c r="G22"/>
  <c r="C9"/>
  <c r="E15"/>
  <c r="G9"/>
  <c r="E12"/>
  <c r="J11"/>
  <c r="G11" s="1"/>
  <c r="J10"/>
  <c r="I10" s="1"/>
  <c r="J16"/>
  <c r="I16" s="1"/>
  <c r="I13"/>
  <c r="C17"/>
  <c r="I17"/>
  <c r="G24"/>
  <c r="I15"/>
  <c r="G13"/>
  <c r="C23"/>
  <c r="E17"/>
  <c r="I14"/>
  <c r="E24"/>
  <c r="G20"/>
  <c r="G12"/>
  <c r="G18"/>
  <c r="G5"/>
  <c r="E14" i="7"/>
  <c r="E18"/>
  <c r="E20"/>
  <c r="E22"/>
  <c r="E24"/>
  <c r="E26"/>
  <c r="E16" i="6"/>
  <c r="G14"/>
  <c r="E9"/>
  <c r="C12"/>
  <c r="E11"/>
  <c r="G26"/>
  <c r="E18"/>
  <c r="C18"/>
  <c r="C13"/>
  <c r="I11"/>
  <c r="E6"/>
  <c r="C22"/>
  <c r="I22"/>
  <c r="E14"/>
  <c r="C11"/>
  <c r="C7"/>
  <c r="I23"/>
  <c r="G25"/>
  <c r="E5"/>
  <c r="I5"/>
  <c r="G22" i="8"/>
  <c r="C18"/>
  <c r="C10"/>
  <c r="C26"/>
  <c r="C14"/>
  <c r="C6"/>
  <c r="C24"/>
  <c r="C23"/>
  <c r="E22"/>
  <c r="C20"/>
  <c r="G14"/>
  <c r="C12"/>
  <c r="G10"/>
  <c r="G12"/>
  <c r="E14"/>
  <c r="C15"/>
  <c r="C16"/>
  <c r="G18"/>
  <c r="E20"/>
  <c r="C21"/>
  <c r="G24"/>
  <c r="G26"/>
  <c r="C7"/>
  <c r="E10"/>
  <c r="C11"/>
  <c r="G16"/>
  <c r="E18"/>
  <c r="C19"/>
  <c r="G20"/>
  <c r="E24"/>
  <c r="C25"/>
  <c r="C5"/>
  <c r="E8"/>
  <c r="C9"/>
  <c r="E12"/>
  <c r="C13"/>
  <c r="E16"/>
  <c r="C17"/>
  <c r="G21"/>
  <c r="G23"/>
  <c r="E26"/>
  <c r="G5"/>
  <c r="G7"/>
  <c r="G9"/>
  <c r="G11"/>
  <c r="G13"/>
  <c r="G15"/>
  <c r="G17"/>
  <c r="G19"/>
  <c r="G25"/>
  <c r="E5"/>
  <c r="E7"/>
  <c r="E9"/>
  <c r="E11"/>
  <c r="E13"/>
  <c r="E15"/>
  <c r="E17"/>
  <c r="E19"/>
  <c r="E21"/>
  <c r="E23"/>
  <c r="E25"/>
  <c r="C24" i="7"/>
  <c r="G8" i="8"/>
  <c r="C8"/>
  <c r="G6"/>
  <c r="I27"/>
  <c r="J28"/>
  <c r="G28" s="1"/>
  <c r="C22"/>
  <c r="C27"/>
  <c r="C13" i="7"/>
  <c r="E8"/>
  <c r="C6"/>
  <c r="C15"/>
  <c r="G13"/>
  <c r="G14"/>
  <c r="G17"/>
  <c r="I27"/>
  <c r="J28"/>
  <c r="E28" s="1"/>
  <c r="E27"/>
  <c r="C9"/>
  <c r="C27"/>
  <c r="G27"/>
  <c r="G6"/>
  <c r="C7"/>
  <c r="G9"/>
  <c r="G10"/>
  <c r="C23"/>
  <c r="G27" i="8"/>
  <c r="E27"/>
  <c r="E6"/>
  <c r="I5" i="7"/>
  <c r="G25"/>
  <c r="G26"/>
  <c r="C5"/>
  <c r="G5"/>
  <c r="G7"/>
  <c r="G8"/>
  <c r="G11"/>
  <c r="G12"/>
  <c r="G15"/>
  <c r="G16"/>
  <c r="G19"/>
  <c r="C20"/>
  <c r="G24"/>
  <c r="E9"/>
  <c r="C10"/>
  <c r="E13"/>
  <c r="C14"/>
  <c r="E17"/>
  <c r="C18"/>
  <c r="G20"/>
  <c r="G23"/>
  <c r="E25"/>
  <c r="C26"/>
  <c r="E7"/>
  <c r="C8"/>
  <c r="E11"/>
  <c r="C12"/>
  <c r="E15"/>
  <c r="C16"/>
  <c r="E19"/>
  <c r="E23"/>
  <c r="G7" i="9"/>
  <c r="E8"/>
  <c r="G11"/>
  <c r="G14"/>
  <c r="G18"/>
  <c r="G26"/>
  <c r="G5"/>
  <c r="E6"/>
  <c r="G9"/>
  <c r="E10"/>
  <c r="G12"/>
  <c r="E13"/>
  <c r="G16"/>
  <c r="G20"/>
  <c r="G24"/>
  <c r="E5"/>
  <c r="I5"/>
  <c r="G6"/>
  <c r="E9"/>
  <c r="G10"/>
  <c r="E12"/>
  <c r="G13"/>
  <c r="G15"/>
  <c r="G17"/>
  <c r="G19"/>
  <c r="G21"/>
  <c r="G23"/>
  <c r="G27"/>
  <c r="E7"/>
  <c r="G8"/>
  <c r="E11"/>
  <c r="E14"/>
  <c r="E16"/>
  <c r="E18"/>
  <c r="E20"/>
  <c r="E24"/>
  <c r="E15"/>
  <c r="E17"/>
  <c r="E19"/>
  <c r="E21"/>
  <c r="E23"/>
  <c r="E27"/>
  <c r="I8" i="6"/>
  <c r="E8"/>
  <c r="C8"/>
  <c r="I27"/>
  <c r="E27"/>
  <c r="G27"/>
  <c r="J28"/>
  <c r="E28" s="1"/>
  <c r="E25"/>
  <c r="G16"/>
  <c r="I19"/>
  <c r="E26"/>
  <c r="C25"/>
  <c r="C19"/>
  <c r="E19"/>
  <c r="C26"/>
  <c r="I24"/>
  <c r="G23"/>
  <c r="E21"/>
  <c r="E10"/>
  <c r="G10"/>
  <c r="C16"/>
  <c r="C10"/>
  <c r="C28" i="8"/>
  <c r="I28"/>
  <c r="C25" i="7"/>
  <c r="G6" i="6"/>
  <c r="I6"/>
  <c r="E7"/>
  <c r="G15"/>
  <c r="G21"/>
  <c r="C21"/>
  <c r="G7"/>
  <c r="G28" i="7"/>
  <c r="E16"/>
  <c r="E12"/>
  <c r="E6"/>
  <c r="C19"/>
  <c r="G21"/>
  <c r="C17"/>
  <c r="C11"/>
  <c r="G18"/>
  <c r="G22"/>
  <c r="E21"/>
  <c r="C22"/>
  <c r="E25" i="9"/>
  <c r="E26"/>
  <c r="E22"/>
  <c r="G25"/>
  <c r="G22"/>
  <c r="J28"/>
  <c r="G28" s="1"/>
  <c r="E28" i="8"/>
  <c r="C28" i="7"/>
  <c r="I28"/>
  <c r="E10"/>
  <c r="C28" i="6"/>
  <c r="I28"/>
  <c r="G28"/>
  <c r="C27" i="9" l="1"/>
  <c r="C25"/>
  <c r="C23"/>
  <c r="C21"/>
  <c r="C19"/>
  <c r="C17"/>
  <c r="C15"/>
  <c r="C13"/>
  <c r="C11"/>
  <c r="C9"/>
  <c r="C7"/>
  <c r="C26"/>
  <c r="C24"/>
  <c r="C22"/>
  <c r="C20"/>
  <c r="C18"/>
  <c r="C16"/>
  <c r="C14"/>
  <c r="C12"/>
  <c r="C10"/>
  <c r="C8"/>
  <c r="C6"/>
  <c r="C28"/>
  <c r="E28"/>
  <c r="I28"/>
</calcChain>
</file>

<file path=xl/sharedStrings.xml><?xml version="1.0" encoding="utf-8"?>
<sst xmlns="http://schemas.openxmlformats.org/spreadsheetml/2006/main" count="196" uniqueCount="51">
  <si>
    <t>ECONOMIC ACTIVITY</t>
  </si>
  <si>
    <t>Total</t>
  </si>
  <si>
    <t>GREEK CYPRIOTS</t>
  </si>
  <si>
    <r>
      <t>EUROPEANS</t>
    </r>
    <r>
      <rPr>
        <b/>
        <vertAlign val="superscript"/>
        <sz val="9"/>
        <rFont val="Arial"/>
        <family val="2"/>
        <charset val="161"/>
      </rPr>
      <t>3</t>
    </r>
  </si>
  <si>
    <r>
      <t>ALIENS</t>
    </r>
    <r>
      <rPr>
        <b/>
        <vertAlign val="superscript"/>
        <sz val="9"/>
        <rFont val="Arial"/>
        <family val="2"/>
        <charset val="161"/>
      </rPr>
      <t>2</t>
    </r>
  </si>
  <si>
    <t>TURKISH CYPRIOTS</t>
  </si>
  <si>
    <r>
      <t>TOTAL</t>
    </r>
    <r>
      <rPr>
        <b/>
        <vertAlign val="superscript"/>
        <sz val="9"/>
        <rFont val="Arial"/>
        <family val="2"/>
        <charset val="161"/>
      </rPr>
      <t>4</t>
    </r>
  </si>
  <si>
    <t>NUMBER OF PERSONS</t>
  </si>
  <si>
    <r>
      <t>COMMUNITY</t>
    </r>
    <r>
      <rPr>
        <b/>
        <vertAlign val="superscript"/>
        <sz val="10"/>
        <rFont val="Arial"/>
        <family val="2"/>
        <charset val="161"/>
      </rPr>
      <t>1</t>
    </r>
  </si>
  <si>
    <t>PERCENTAGE BY TOTAL</t>
  </si>
  <si>
    <t>TABLE SHOWING THE NUMBER OF ACTIVE EMPLOYEES, BY COMMUNITY AND ECONOMIC ACTIVITY, DURING OCTOBER 2013</t>
  </si>
  <si>
    <t>Source: Social Insurance Services</t>
  </si>
  <si>
    <t>STATISTICS SECTION</t>
  </si>
  <si>
    <t>SOCIAL INSURANCE SERVICES</t>
  </si>
  <si>
    <t>TABLE SHOWING THE NUMBER OF ACTIVE EMPLOYEES, BY COMMUNITY AND ECONOMIC ACTIVITY, DURING JULY 2013</t>
  </si>
  <si>
    <t>Employees by community &amp; economic activity October2013</t>
  </si>
  <si>
    <t>Employees by community &amp; economic activity July2013</t>
  </si>
  <si>
    <t>TABLE SHOWING THE NUMBER OF ACTIVE EMPLOYEES, BY COMMUNITY AND ECONOMIC ACTIVITY, DURING APRIL 2013</t>
  </si>
  <si>
    <t>Employees by community &amp; economic activity April2013</t>
  </si>
  <si>
    <t>2. Mining and quarrying</t>
  </si>
  <si>
    <t>1. Agriculture, forestry and fishing</t>
  </si>
  <si>
    <t>3. Manufacturing</t>
  </si>
  <si>
    <t>4. Electricity, gas, steam and airconditioning supply</t>
  </si>
  <si>
    <t>5. Water supply; Sewerage, waste management and remediation activities</t>
  </si>
  <si>
    <t>6. Construction</t>
  </si>
  <si>
    <t xml:space="preserve">7. Wholesale and Retail trade; Repair of motor vehicles, motorcycles </t>
  </si>
  <si>
    <t>8. Trasportation and storage</t>
  </si>
  <si>
    <t>9. Hotels</t>
  </si>
  <si>
    <t>10. Restaurants</t>
  </si>
  <si>
    <t>11. Information and communication</t>
  </si>
  <si>
    <t>12. Financial and insurance activities</t>
  </si>
  <si>
    <t>13. Real estate activities</t>
  </si>
  <si>
    <t>14. Professional, scientific and technical activities</t>
  </si>
  <si>
    <t>15. Administrative and support service activities</t>
  </si>
  <si>
    <t>16. Public administration and defence; Compulsory social security</t>
  </si>
  <si>
    <t>17. Education</t>
  </si>
  <si>
    <t>18. Human health and social work activities</t>
  </si>
  <si>
    <t>19. Arts, entertainment and recreation</t>
  </si>
  <si>
    <t>20. Other service activities</t>
  </si>
  <si>
    <t>21. Activities of households as employers; Undifferentiated goods - and services - producing activities of households for own use</t>
  </si>
  <si>
    <t>22. Activities of extraterritorial organizations and bodies</t>
  </si>
  <si>
    <t>23.Economic activity category not stated</t>
  </si>
  <si>
    <r>
      <t xml:space="preserve">2  </t>
    </r>
    <r>
      <rPr>
        <sz val="10"/>
        <rFont val="Arial"/>
        <family val="2"/>
        <charset val="161"/>
      </rPr>
      <t xml:space="preserve">In the above number aliens that live permanently in Cyprus may be included.  </t>
    </r>
  </si>
  <si>
    <r>
      <t xml:space="preserve">3  </t>
    </r>
    <r>
      <rPr>
        <sz val="10"/>
        <rFont val="Arial"/>
        <family val="2"/>
        <charset val="161"/>
      </rPr>
      <t xml:space="preserve">In the above number E.U. citizens that live permanently in Cyprus may be included.  </t>
    </r>
  </si>
  <si>
    <t>TABLE SHOWING THE NUMBER OF ACTIVE EMPLOYEES, BY COMMUNITY AND ECONOMIC ACTIVITY, DURING JANUARY 2013</t>
  </si>
  <si>
    <t>Employees by community &amp; economic activity January2013</t>
  </si>
  <si>
    <r>
      <t xml:space="preserve">4  </t>
    </r>
    <r>
      <rPr>
        <sz val="9"/>
        <rFont val="Arial"/>
        <family val="2"/>
        <charset val="161"/>
      </rPr>
      <t>Persons who had employment in more than one economic activity were considered more than once in the total of 389717 employees and consequently the actual number of employess is 372193.</t>
    </r>
  </si>
  <si>
    <r>
      <t xml:space="preserve">4  </t>
    </r>
    <r>
      <rPr>
        <sz val="9"/>
        <rFont val="Arial"/>
        <family val="2"/>
        <charset val="161"/>
      </rPr>
      <t>Persons who had employment in more than one economic activity were considered more than once in the total of 389652 employees and consequently the actual number of employess is 374552.</t>
    </r>
  </si>
  <si>
    <r>
      <t xml:space="preserve">4  </t>
    </r>
    <r>
      <rPr>
        <sz val="9"/>
        <rFont val="Arial"/>
        <family val="2"/>
        <charset val="161"/>
      </rPr>
      <t>Persons who had employment in more than one economic activity were considered more than once in the total of 389323 employees and consequently the actual number of employess is 371920.</t>
    </r>
  </si>
  <si>
    <r>
      <t xml:space="preserve">4  </t>
    </r>
    <r>
      <rPr>
        <sz val="9"/>
        <rFont val="Arial"/>
        <family val="2"/>
        <charset val="161"/>
      </rPr>
      <t>Persons who had employment in more than one economic activity were considered more than once in the total of 389104 employees and consequently the actual number of employess is 371690.</t>
    </r>
  </si>
  <si>
    <r>
      <rPr>
        <vertAlign val="superscript"/>
        <sz val="10"/>
        <rFont val="Arial"/>
        <family val="2"/>
        <charset val="161"/>
      </rPr>
      <t>1</t>
    </r>
    <r>
      <rPr>
        <sz val="10"/>
        <rFont val="Arial"/>
        <family val="2"/>
        <charset val="161"/>
      </rPr>
      <t xml:space="preserve"> Community status has been revised with data from Civil Registry and Migration Department, so data are not comparable with previous years.</t>
    </r>
  </si>
</sst>
</file>

<file path=xl/styles.xml><?xml version="1.0" encoding="utf-8"?>
<styleSheet xmlns="http://schemas.openxmlformats.org/spreadsheetml/2006/main">
  <numFmts count="3">
    <numFmt numFmtId="164" formatCode="0.0%"/>
    <numFmt numFmtId="165" formatCode="[$-408]d\-mmm\-yy;@"/>
    <numFmt numFmtId="166" formatCode="[$-809]dd\ mmmm\ yyyy;@"/>
  </numFmts>
  <fonts count="18">
    <font>
      <sz val="10"/>
      <name val="Arial"/>
      <charset val="161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  <charset val="161"/>
    </font>
    <font>
      <b/>
      <vertAlign val="superscript"/>
      <sz val="9"/>
      <name val="Arial"/>
      <family val="2"/>
      <charset val="161"/>
    </font>
    <font>
      <sz val="9"/>
      <name val="Arial"/>
      <family val="2"/>
      <charset val="161"/>
    </font>
    <font>
      <vertAlign val="superscript"/>
      <sz val="9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sz val="10"/>
      <color rgb="FF002288"/>
      <name val="Arial"/>
      <family val="2"/>
      <charset val="161"/>
    </font>
    <font>
      <sz val="10"/>
      <name val="Arial"/>
      <family val="2"/>
    </font>
    <font>
      <b/>
      <sz val="9"/>
      <color rgb="FFFF0000"/>
      <name val="Arial"/>
      <family val="2"/>
      <charset val="161"/>
    </font>
    <font>
      <vertAlign val="superscript"/>
      <sz val="10"/>
      <color rgb="FFFF0000"/>
      <name val="Arial"/>
      <family val="2"/>
      <charset val="161"/>
    </font>
    <font>
      <sz val="10"/>
      <color rgb="FFFF0000"/>
      <name val="Arial"/>
      <family val="2"/>
      <charset val="161"/>
    </font>
    <font>
      <vertAlign val="superscript"/>
      <sz val="9"/>
      <color rgb="FFFF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4" fillId="0" borderId="0" xfId="0" applyFont="1" applyFill="1"/>
    <xf numFmtId="1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6" fillId="0" borderId="3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vertical="center" wrapText="1"/>
    </xf>
    <xf numFmtId="1" fontId="4" fillId="0" borderId="11" xfId="0" applyNumberFormat="1" applyFont="1" applyFill="1" applyBorder="1" applyAlignment="1">
      <alignment vertical="center" wrapText="1"/>
    </xf>
    <xf numFmtId="1" fontId="4" fillId="0" borderId="12" xfId="0" applyNumberFormat="1" applyFont="1" applyFill="1" applyBorder="1" applyAlignment="1">
      <alignment vertical="center" wrapText="1"/>
    </xf>
    <xf numFmtId="164" fontId="4" fillId="0" borderId="13" xfId="0" applyNumberFormat="1" applyFont="1" applyFill="1" applyBorder="1" applyAlignment="1">
      <alignment vertical="center" wrapText="1"/>
    </xf>
    <xf numFmtId="1" fontId="3" fillId="0" borderId="14" xfId="0" applyNumberFormat="1" applyFont="1" applyFill="1" applyBorder="1" applyAlignment="1">
      <alignment vertical="center" wrapText="1"/>
    </xf>
    <xf numFmtId="164" fontId="3" fillId="0" borderId="14" xfId="0" applyNumberFormat="1" applyFont="1" applyFill="1" applyBorder="1" applyAlignment="1">
      <alignment vertical="center" wrapText="1"/>
    </xf>
    <xf numFmtId="1" fontId="4" fillId="0" borderId="15" xfId="0" applyNumberFormat="1" applyFont="1" applyFill="1" applyBorder="1" applyAlignment="1">
      <alignment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1" fontId="4" fillId="0" borderId="13" xfId="0" applyNumberFormat="1" applyFont="1" applyFill="1" applyBorder="1" applyAlignment="1">
      <alignment vertical="center" wrapText="1"/>
    </xf>
    <xf numFmtId="1" fontId="3" fillId="0" borderId="16" xfId="0" applyNumberFormat="1" applyFont="1" applyFill="1" applyBorder="1" applyAlignment="1">
      <alignment vertical="center" wrapText="1"/>
    </xf>
    <xf numFmtId="1" fontId="3" fillId="0" borderId="17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164" fontId="4" fillId="0" borderId="22" xfId="0" applyNumberFormat="1" applyFont="1" applyFill="1" applyBorder="1" applyAlignment="1">
      <alignment vertical="center" wrapText="1"/>
    </xf>
    <xf numFmtId="0" fontId="0" fillId="0" borderId="23" xfId="0" applyBorder="1" applyAlignment="1">
      <alignment vertical="center"/>
    </xf>
    <xf numFmtId="164" fontId="4" fillId="0" borderId="24" xfId="0" applyNumberFormat="1" applyFont="1" applyFill="1" applyBorder="1" applyAlignment="1">
      <alignment vertical="center" wrapText="1"/>
    </xf>
    <xf numFmtId="0" fontId="0" fillId="0" borderId="25" xfId="0" applyBorder="1" applyAlignment="1">
      <alignment vertical="center"/>
    </xf>
    <xf numFmtId="164" fontId="4" fillId="0" borderId="26" xfId="0" applyNumberFormat="1" applyFont="1" applyFill="1" applyBorder="1" applyAlignment="1">
      <alignment vertical="center" wrapText="1"/>
    </xf>
    <xf numFmtId="1" fontId="3" fillId="0" borderId="27" xfId="0" applyNumberFormat="1" applyFont="1" applyFill="1" applyBorder="1" applyAlignment="1">
      <alignment vertical="center" wrapText="1"/>
    </xf>
    <xf numFmtId="164" fontId="3" fillId="0" borderId="10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left" wrapText="1"/>
    </xf>
    <xf numFmtId="0" fontId="4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Fill="1" applyBorder="1" applyAlignment="1"/>
    <xf numFmtId="0" fontId="16" fillId="0" borderId="0" xfId="0" applyFont="1" applyFill="1"/>
    <xf numFmtId="166" fontId="8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wrapText="1"/>
    </xf>
    <xf numFmtId="0" fontId="1" fillId="0" borderId="0" xfId="0" applyFont="1" applyBorder="1" applyAlignment="1">
      <alignment wrapText="1"/>
    </xf>
    <xf numFmtId="0" fontId="15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opLeftCell="A8" zoomScaleNormal="100" workbookViewId="0">
      <selection activeCell="A30" sqref="A30:C30"/>
    </sheetView>
  </sheetViews>
  <sheetFormatPr defaultRowHeight="12.75"/>
  <cols>
    <col min="1" max="1" width="57" style="1" customWidth="1"/>
    <col min="2" max="2" width="11.28515625" style="1" customWidth="1"/>
    <col min="3" max="3" width="12" style="1" customWidth="1"/>
    <col min="4" max="4" width="11.42578125" style="1" customWidth="1"/>
    <col min="5" max="5" width="11.85546875" style="1" customWidth="1"/>
    <col min="6" max="6" width="12" style="1" customWidth="1"/>
    <col min="7" max="7" width="11.85546875" style="1" customWidth="1"/>
    <col min="8" max="8" width="11.7109375" style="1" customWidth="1"/>
    <col min="9" max="9" width="11.5703125" style="1" customWidth="1"/>
    <col min="10" max="10" width="11.85546875" style="1" customWidth="1"/>
    <col min="11" max="16384" width="9.140625" style="1"/>
  </cols>
  <sheetData>
    <row r="1" spans="1:10" ht="13.5" customHeight="1" thickBot="1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2.75" customHeight="1">
      <c r="A2" s="55" t="s">
        <v>0</v>
      </c>
      <c r="B2" s="58" t="s">
        <v>8</v>
      </c>
      <c r="C2" s="59"/>
      <c r="D2" s="59"/>
      <c r="E2" s="59"/>
      <c r="F2" s="59"/>
      <c r="G2" s="59"/>
      <c r="H2" s="59"/>
      <c r="I2" s="59"/>
      <c r="J2" s="60"/>
    </row>
    <row r="3" spans="1:10" ht="13.5" customHeight="1">
      <c r="A3" s="56"/>
      <c r="B3" s="61" t="s">
        <v>2</v>
      </c>
      <c r="C3" s="62"/>
      <c r="D3" s="63" t="s">
        <v>3</v>
      </c>
      <c r="E3" s="64"/>
      <c r="F3" s="63" t="s">
        <v>4</v>
      </c>
      <c r="G3" s="64"/>
      <c r="H3" s="65" t="s">
        <v>5</v>
      </c>
      <c r="I3" s="62"/>
      <c r="J3" s="3" t="s">
        <v>6</v>
      </c>
    </row>
    <row r="4" spans="1:10" ht="27" customHeight="1">
      <c r="A4" s="57"/>
      <c r="B4" s="8" t="s">
        <v>7</v>
      </c>
      <c r="C4" s="8" t="s">
        <v>9</v>
      </c>
      <c r="D4" s="8" t="s">
        <v>7</v>
      </c>
      <c r="E4" s="8" t="s">
        <v>9</v>
      </c>
      <c r="F4" s="8" t="s">
        <v>7</v>
      </c>
      <c r="G4" s="8" t="s">
        <v>9</v>
      </c>
      <c r="H4" s="8" t="s">
        <v>7</v>
      </c>
      <c r="I4" s="8" t="s">
        <v>9</v>
      </c>
      <c r="J4" s="8" t="s">
        <v>7</v>
      </c>
    </row>
    <row r="5" spans="1:10" ht="15" customHeight="1">
      <c r="A5" s="36" t="s">
        <v>20</v>
      </c>
      <c r="B5" s="10">
        <v>5869</v>
      </c>
      <c r="C5" s="9">
        <f>B5/J5</f>
        <v>0.57297666699209215</v>
      </c>
      <c r="D5" s="10">
        <v>1072</v>
      </c>
      <c r="E5" s="9">
        <f>D5/J5</f>
        <v>0.1046568388167529</v>
      </c>
      <c r="F5" s="27">
        <v>3289</v>
      </c>
      <c r="G5" s="28">
        <f>F5/J5</f>
        <v>0.32109733476520552</v>
      </c>
      <c r="H5" s="25">
        <v>13</v>
      </c>
      <c r="I5" s="9">
        <f>H5/J5</f>
        <v>1.2691594259494289E-3</v>
      </c>
      <c r="J5" s="11">
        <f>B5+D5+F5+H5</f>
        <v>10243</v>
      </c>
    </row>
    <row r="6" spans="1:10" ht="15" customHeight="1">
      <c r="A6" s="36" t="s">
        <v>19</v>
      </c>
      <c r="B6" s="10">
        <v>609</v>
      </c>
      <c r="C6" s="9">
        <f t="shared" ref="C6:C28" si="0">B6/J6</f>
        <v>0.7574626865671642</v>
      </c>
      <c r="D6" s="10">
        <v>120</v>
      </c>
      <c r="E6" s="9">
        <f t="shared" ref="E6:E28" si="1">D6/J6</f>
        <v>0.14925373134328357</v>
      </c>
      <c r="F6" s="29">
        <v>70</v>
      </c>
      <c r="G6" s="30">
        <f t="shared" ref="G6:G28" si="2">F6/J6</f>
        <v>8.7064676616915429E-2</v>
      </c>
      <c r="H6" s="24">
        <v>5</v>
      </c>
      <c r="I6" s="9">
        <f t="shared" ref="I6:I28" si="3">H6/J6</f>
        <v>6.2189054726368162E-3</v>
      </c>
      <c r="J6" s="11">
        <f t="shared" ref="J6:J26" si="4">B6+D6+F6+H6</f>
        <v>804</v>
      </c>
    </row>
    <row r="7" spans="1:10" ht="15" customHeight="1">
      <c r="A7" s="36" t="s">
        <v>21</v>
      </c>
      <c r="B7" s="10">
        <v>22409</v>
      </c>
      <c r="C7" s="9">
        <f t="shared" si="0"/>
        <v>0.72706920606080272</v>
      </c>
      <c r="D7" s="10">
        <v>7031</v>
      </c>
      <c r="E7" s="9">
        <f t="shared" si="1"/>
        <v>0.2281236819051945</v>
      </c>
      <c r="F7" s="29">
        <v>1265</v>
      </c>
      <c r="G7" s="30">
        <f t="shared" si="2"/>
        <v>4.1043444404788944E-2</v>
      </c>
      <c r="H7" s="24">
        <v>116</v>
      </c>
      <c r="I7" s="9">
        <f t="shared" si="3"/>
        <v>3.7636676292138477E-3</v>
      </c>
      <c r="J7" s="11">
        <f t="shared" si="4"/>
        <v>30821</v>
      </c>
    </row>
    <row r="8" spans="1:10">
      <c r="A8" s="36" t="s">
        <v>22</v>
      </c>
      <c r="B8" s="10">
        <v>2485</v>
      </c>
      <c r="C8" s="9">
        <f t="shared" si="0"/>
        <v>0.98454833597464342</v>
      </c>
      <c r="D8" s="10">
        <v>27</v>
      </c>
      <c r="E8" s="9">
        <f t="shared" si="1"/>
        <v>1.0697305863708399E-2</v>
      </c>
      <c r="F8" s="29">
        <v>12</v>
      </c>
      <c r="G8" s="30">
        <f t="shared" si="2"/>
        <v>4.7543581616481777E-3</v>
      </c>
      <c r="H8" s="24">
        <v>0</v>
      </c>
      <c r="I8" s="9">
        <f t="shared" si="3"/>
        <v>0</v>
      </c>
      <c r="J8" s="11">
        <f t="shared" si="4"/>
        <v>2524</v>
      </c>
    </row>
    <row r="9" spans="1:10" ht="25.5">
      <c r="A9" s="36" t="s">
        <v>23</v>
      </c>
      <c r="B9" s="10">
        <v>1044</v>
      </c>
      <c r="C9" s="9">
        <f t="shared" si="0"/>
        <v>0.71506849315068488</v>
      </c>
      <c r="D9" s="10">
        <v>341</v>
      </c>
      <c r="E9" s="9">
        <f t="shared" si="1"/>
        <v>0.23356164383561645</v>
      </c>
      <c r="F9" s="29">
        <v>73</v>
      </c>
      <c r="G9" s="30">
        <f t="shared" si="2"/>
        <v>0.05</v>
      </c>
      <c r="H9" s="24">
        <v>2</v>
      </c>
      <c r="I9" s="9">
        <f t="shared" si="3"/>
        <v>1.3698630136986301E-3</v>
      </c>
      <c r="J9" s="11">
        <f t="shared" si="4"/>
        <v>1460</v>
      </c>
    </row>
    <row r="10" spans="1:10" ht="15" customHeight="1">
      <c r="A10" s="36" t="s">
        <v>24</v>
      </c>
      <c r="B10" s="10">
        <v>19712</v>
      </c>
      <c r="C10" s="9">
        <f t="shared" si="0"/>
        <v>0.68728426484432203</v>
      </c>
      <c r="D10" s="10">
        <v>7093</v>
      </c>
      <c r="E10" s="9">
        <f t="shared" si="1"/>
        <v>0.24730657926850527</v>
      </c>
      <c r="F10" s="29">
        <v>1537</v>
      </c>
      <c r="G10" s="30">
        <f t="shared" si="2"/>
        <v>5.3589484327603638E-2</v>
      </c>
      <c r="H10" s="24">
        <v>339</v>
      </c>
      <c r="I10" s="9">
        <f t="shared" si="3"/>
        <v>1.1819671559569053E-2</v>
      </c>
      <c r="J10" s="11">
        <f t="shared" si="4"/>
        <v>28681</v>
      </c>
    </row>
    <row r="11" spans="1:10" ht="25.5">
      <c r="A11" s="36" t="s">
        <v>25</v>
      </c>
      <c r="B11" s="10">
        <v>50415</v>
      </c>
      <c r="C11" s="9">
        <f t="shared" si="0"/>
        <v>0.77814135115528871</v>
      </c>
      <c r="D11" s="10">
        <v>11158</v>
      </c>
      <c r="E11" s="9">
        <f t="shared" si="1"/>
        <v>0.17222059300189846</v>
      </c>
      <c r="F11" s="29">
        <v>3079</v>
      </c>
      <c r="G11" s="30">
        <f t="shared" si="2"/>
        <v>4.7523499359459168E-2</v>
      </c>
      <c r="H11" s="24">
        <v>137</v>
      </c>
      <c r="I11" s="9">
        <f t="shared" si="3"/>
        <v>2.1145564833536558E-3</v>
      </c>
      <c r="J11" s="11">
        <f t="shared" si="4"/>
        <v>64789</v>
      </c>
    </row>
    <row r="12" spans="1:10" ht="15" customHeight="1">
      <c r="A12" s="36" t="s">
        <v>26</v>
      </c>
      <c r="B12" s="10">
        <v>11294</v>
      </c>
      <c r="C12" s="9">
        <f t="shared" si="0"/>
        <v>0.76377899506323121</v>
      </c>
      <c r="D12" s="10">
        <v>2935</v>
      </c>
      <c r="E12" s="9">
        <f t="shared" si="1"/>
        <v>0.19848515588016502</v>
      </c>
      <c r="F12" s="29">
        <v>533</v>
      </c>
      <c r="G12" s="30">
        <f t="shared" si="2"/>
        <v>3.6045174815716507E-2</v>
      </c>
      <c r="H12" s="24">
        <v>25</v>
      </c>
      <c r="I12" s="9">
        <f t="shared" si="3"/>
        <v>1.6906742408872659E-3</v>
      </c>
      <c r="J12" s="11">
        <f t="shared" si="4"/>
        <v>14787</v>
      </c>
    </row>
    <row r="13" spans="1:10" ht="15" customHeight="1">
      <c r="A13" s="36" t="s">
        <v>27</v>
      </c>
      <c r="B13" s="10">
        <v>7390</v>
      </c>
      <c r="C13" s="9">
        <f t="shared" si="0"/>
        <v>0.62205387205387208</v>
      </c>
      <c r="D13" s="10">
        <v>3861</v>
      </c>
      <c r="E13" s="9">
        <f t="shared" si="1"/>
        <v>0.32500000000000001</v>
      </c>
      <c r="F13" s="29">
        <v>608</v>
      </c>
      <c r="G13" s="30">
        <f t="shared" si="2"/>
        <v>5.1178451178451177E-2</v>
      </c>
      <c r="H13" s="24">
        <v>21</v>
      </c>
      <c r="I13" s="9">
        <f t="shared" si="3"/>
        <v>1.7676767676767678E-3</v>
      </c>
      <c r="J13" s="11">
        <f t="shared" si="4"/>
        <v>11880</v>
      </c>
    </row>
    <row r="14" spans="1:10" ht="15" customHeight="1">
      <c r="A14" s="36" t="s">
        <v>28</v>
      </c>
      <c r="B14" s="10">
        <v>11138</v>
      </c>
      <c r="C14" s="9">
        <f t="shared" si="0"/>
        <v>0.5346068925794375</v>
      </c>
      <c r="D14" s="10">
        <v>7744</v>
      </c>
      <c r="E14" s="9">
        <f t="shared" si="1"/>
        <v>0.37170010559662092</v>
      </c>
      <c r="F14" s="29">
        <v>1852</v>
      </c>
      <c r="G14" s="30">
        <f t="shared" si="2"/>
        <v>8.8893155419026593E-2</v>
      </c>
      <c r="H14" s="24">
        <v>100</v>
      </c>
      <c r="I14" s="9">
        <f t="shared" si="3"/>
        <v>4.7998464049150424E-3</v>
      </c>
      <c r="J14" s="11">
        <f t="shared" si="4"/>
        <v>20834</v>
      </c>
    </row>
    <row r="15" spans="1:10" ht="15" customHeight="1">
      <c r="A15" s="36" t="s">
        <v>29</v>
      </c>
      <c r="B15" s="10">
        <v>8812</v>
      </c>
      <c r="C15" s="9">
        <f t="shared" si="0"/>
        <v>0.84091993510831187</v>
      </c>
      <c r="D15" s="10">
        <v>1076</v>
      </c>
      <c r="E15" s="9">
        <f t="shared" si="1"/>
        <v>0.10268155358335719</v>
      </c>
      <c r="F15" s="29">
        <v>554</v>
      </c>
      <c r="G15" s="30">
        <f t="shared" si="2"/>
        <v>5.2867640041988739E-2</v>
      </c>
      <c r="H15" s="24">
        <v>37</v>
      </c>
      <c r="I15" s="9">
        <f t="shared" si="3"/>
        <v>3.5308712663422084E-3</v>
      </c>
      <c r="J15" s="11">
        <f t="shared" si="4"/>
        <v>10479</v>
      </c>
    </row>
    <row r="16" spans="1:10" ht="15" customHeight="1">
      <c r="A16" s="36" t="s">
        <v>30</v>
      </c>
      <c r="B16" s="10">
        <v>18659</v>
      </c>
      <c r="C16" s="9">
        <f t="shared" si="0"/>
        <v>0.90507372914241369</v>
      </c>
      <c r="D16" s="10">
        <v>1058</v>
      </c>
      <c r="E16" s="9">
        <f t="shared" si="1"/>
        <v>5.1319363601086534E-2</v>
      </c>
      <c r="F16" s="29">
        <v>884</v>
      </c>
      <c r="G16" s="30">
        <f t="shared" si="2"/>
        <v>4.2879317035312378E-2</v>
      </c>
      <c r="H16" s="24">
        <v>15</v>
      </c>
      <c r="I16" s="9">
        <f t="shared" si="3"/>
        <v>7.2759022118742728E-4</v>
      </c>
      <c r="J16" s="11">
        <f t="shared" si="4"/>
        <v>20616</v>
      </c>
    </row>
    <row r="17" spans="1:11" ht="15" customHeight="1">
      <c r="A17" s="36" t="s">
        <v>31</v>
      </c>
      <c r="B17" s="10">
        <v>1779</v>
      </c>
      <c r="C17" s="9">
        <f t="shared" si="0"/>
        <v>0.74842238115271353</v>
      </c>
      <c r="D17" s="10">
        <v>492</v>
      </c>
      <c r="E17" s="9">
        <f t="shared" si="1"/>
        <v>0.20698359276398823</v>
      </c>
      <c r="F17" s="29">
        <v>105</v>
      </c>
      <c r="G17" s="30">
        <f t="shared" si="2"/>
        <v>4.4173327724021876E-2</v>
      </c>
      <c r="H17" s="24">
        <v>1</v>
      </c>
      <c r="I17" s="9">
        <f t="shared" si="3"/>
        <v>4.2069835927639884E-4</v>
      </c>
      <c r="J17" s="11">
        <f t="shared" si="4"/>
        <v>2377</v>
      </c>
    </row>
    <row r="18" spans="1:11" ht="15" customHeight="1">
      <c r="A18" s="36" t="s">
        <v>32</v>
      </c>
      <c r="B18" s="10">
        <v>19405</v>
      </c>
      <c r="C18" s="9">
        <f t="shared" si="0"/>
        <v>0.84044350123435407</v>
      </c>
      <c r="D18" s="10">
        <v>2371</v>
      </c>
      <c r="E18" s="9">
        <f t="shared" si="1"/>
        <v>0.1026895924466196</v>
      </c>
      <c r="F18" s="29">
        <v>1285</v>
      </c>
      <c r="G18" s="30">
        <f t="shared" si="2"/>
        <v>5.5654207631339596E-2</v>
      </c>
      <c r="H18" s="24">
        <v>28</v>
      </c>
      <c r="I18" s="9">
        <f t="shared" si="3"/>
        <v>1.2126986876867772E-3</v>
      </c>
      <c r="J18" s="11">
        <f t="shared" si="4"/>
        <v>23089</v>
      </c>
    </row>
    <row r="19" spans="1:11" ht="15" customHeight="1">
      <c r="A19" s="36" t="s">
        <v>33</v>
      </c>
      <c r="B19" s="10">
        <v>4949</v>
      </c>
      <c r="C19" s="9">
        <f t="shared" si="0"/>
        <v>0.62361391129032262</v>
      </c>
      <c r="D19" s="10">
        <v>2512</v>
      </c>
      <c r="E19" s="9">
        <f t="shared" si="1"/>
        <v>0.31653225806451613</v>
      </c>
      <c r="F19" s="29">
        <v>463</v>
      </c>
      <c r="G19" s="30">
        <f t="shared" si="2"/>
        <v>5.8341733870967742E-2</v>
      </c>
      <c r="H19" s="24">
        <v>12</v>
      </c>
      <c r="I19" s="9">
        <f t="shared" si="3"/>
        <v>1.5120967741935483E-3</v>
      </c>
      <c r="J19" s="11">
        <f t="shared" si="4"/>
        <v>7936</v>
      </c>
    </row>
    <row r="20" spans="1:11" ht="15" customHeight="1">
      <c r="A20" s="36" t="s">
        <v>34</v>
      </c>
      <c r="B20" s="10">
        <v>69407</v>
      </c>
      <c r="C20" s="9">
        <f t="shared" si="0"/>
        <v>0.97620219693666577</v>
      </c>
      <c r="D20" s="10">
        <v>1288</v>
      </c>
      <c r="E20" s="9">
        <f t="shared" si="1"/>
        <v>1.8115585310623215E-2</v>
      </c>
      <c r="F20" s="29">
        <v>313</v>
      </c>
      <c r="G20" s="30">
        <f t="shared" si="2"/>
        <v>4.4023122688082814E-3</v>
      </c>
      <c r="H20" s="24">
        <v>91</v>
      </c>
      <c r="I20" s="9">
        <f t="shared" si="3"/>
        <v>1.2799054839027272E-3</v>
      </c>
      <c r="J20" s="11">
        <f t="shared" si="4"/>
        <v>71099</v>
      </c>
    </row>
    <row r="21" spans="1:11" ht="15" customHeight="1">
      <c r="A21" s="36" t="s">
        <v>35</v>
      </c>
      <c r="B21" s="10">
        <v>14635</v>
      </c>
      <c r="C21" s="9">
        <f t="shared" si="0"/>
        <v>0.89401343921808185</v>
      </c>
      <c r="D21" s="10">
        <v>1411</v>
      </c>
      <c r="E21" s="9">
        <f t="shared" si="1"/>
        <v>8.6194257788637749E-2</v>
      </c>
      <c r="F21" s="29">
        <v>310</v>
      </c>
      <c r="G21" s="30">
        <f t="shared" si="2"/>
        <v>1.8937080024434942E-2</v>
      </c>
      <c r="H21" s="24">
        <v>14</v>
      </c>
      <c r="I21" s="9">
        <f t="shared" si="3"/>
        <v>8.5522296884544895E-4</v>
      </c>
      <c r="J21" s="11">
        <f t="shared" si="4"/>
        <v>16370</v>
      </c>
    </row>
    <row r="22" spans="1:11" ht="24" customHeight="1">
      <c r="A22" s="36" t="s">
        <v>36</v>
      </c>
      <c r="B22" s="10">
        <v>7223</v>
      </c>
      <c r="C22" s="9">
        <f t="shared" si="0"/>
        <v>0.81358414057220096</v>
      </c>
      <c r="D22" s="10">
        <v>1312</v>
      </c>
      <c r="E22" s="9">
        <f t="shared" si="1"/>
        <v>0.1477810317639108</v>
      </c>
      <c r="F22" s="29">
        <v>339</v>
      </c>
      <c r="G22" s="30">
        <f t="shared" si="2"/>
        <v>3.8184275737778779E-2</v>
      </c>
      <c r="H22" s="24">
        <v>4</v>
      </c>
      <c r="I22" s="9">
        <f t="shared" si="3"/>
        <v>4.5055192610948412E-4</v>
      </c>
      <c r="J22" s="11">
        <f t="shared" si="4"/>
        <v>8878</v>
      </c>
    </row>
    <row r="23" spans="1:11" ht="15" customHeight="1">
      <c r="A23" s="36" t="s">
        <v>37</v>
      </c>
      <c r="B23" s="10">
        <v>3696</v>
      </c>
      <c r="C23" s="9">
        <f t="shared" si="0"/>
        <v>0.7133757961783439</v>
      </c>
      <c r="D23" s="10">
        <v>1058</v>
      </c>
      <c r="E23" s="9">
        <f t="shared" si="1"/>
        <v>0.20420768191468827</v>
      </c>
      <c r="F23" s="29">
        <v>420</v>
      </c>
      <c r="G23" s="30">
        <f t="shared" si="2"/>
        <v>8.1065431383902722E-2</v>
      </c>
      <c r="H23" s="24">
        <v>7</v>
      </c>
      <c r="I23" s="9">
        <f t="shared" si="3"/>
        <v>1.3510905230650454E-3</v>
      </c>
      <c r="J23" s="11">
        <f t="shared" si="4"/>
        <v>5181</v>
      </c>
    </row>
    <row r="24" spans="1:11" ht="15" customHeight="1">
      <c r="A24" s="36" t="s">
        <v>38</v>
      </c>
      <c r="B24" s="10">
        <v>9465</v>
      </c>
      <c r="C24" s="9">
        <f t="shared" si="0"/>
        <v>0.83011752324153654</v>
      </c>
      <c r="D24" s="10">
        <v>1483</v>
      </c>
      <c r="E24" s="9">
        <f t="shared" si="1"/>
        <v>0.13006490089457989</v>
      </c>
      <c r="F24" s="29">
        <v>438</v>
      </c>
      <c r="G24" s="30">
        <f t="shared" si="2"/>
        <v>3.8414313278372213E-2</v>
      </c>
      <c r="H24" s="24">
        <v>16</v>
      </c>
      <c r="I24" s="9">
        <f t="shared" si="3"/>
        <v>1.4032625855113139E-3</v>
      </c>
      <c r="J24" s="11">
        <f t="shared" si="4"/>
        <v>11402</v>
      </c>
    </row>
    <row r="25" spans="1:11" ht="15" customHeight="1">
      <c r="A25" s="36" t="s">
        <v>39</v>
      </c>
      <c r="B25" s="10">
        <v>242</v>
      </c>
      <c r="C25" s="9">
        <f t="shared" si="0"/>
        <v>9.9892677288863207E-3</v>
      </c>
      <c r="D25" s="10">
        <v>276</v>
      </c>
      <c r="E25" s="9">
        <f t="shared" si="1"/>
        <v>1.1392718566829026E-2</v>
      </c>
      <c r="F25" s="29">
        <v>23705</v>
      </c>
      <c r="G25" s="30">
        <f t="shared" si="2"/>
        <v>0.97849417980681908</v>
      </c>
      <c r="H25" s="24">
        <v>3</v>
      </c>
      <c r="I25" s="9">
        <f t="shared" si="3"/>
        <v>1.2383389746553291E-4</v>
      </c>
      <c r="J25" s="11">
        <f t="shared" si="4"/>
        <v>24226</v>
      </c>
    </row>
    <row r="26" spans="1:11" ht="15" customHeight="1">
      <c r="A26" s="36" t="s">
        <v>40</v>
      </c>
      <c r="B26" s="10">
        <v>406</v>
      </c>
      <c r="C26" s="9">
        <f t="shared" si="0"/>
        <v>0.65589660743134093</v>
      </c>
      <c r="D26" s="10">
        <v>88</v>
      </c>
      <c r="E26" s="9">
        <f t="shared" si="1"/>
        <v>0.1421647819063005</v>
      </c>
      <c r="F26" s="29">
        <v>63</v>
      </c>
      <c r="G26" s="30">
        <f t="shared" si="2"/>
        <v>0.10177705977382875</v>
      </c>
      <c r="H26" s="24">
        <v>62</v>
      </c>
      <c r="I26" s="9">
        <f t="shared" si="3"/>
        <v>0.10016155088852989</v>
      </c>
      <c r="J26" s="11">
        <f t="shared" si="4"/>
        <v>619</v>
      </c>
    </row>
    <row r="27" spans="1:11" ht="15" customHeight="1" thickBot="1">
      <c r="A27" s="36" t="s">
        <v>41</v>
      </c>
      <c r="B27" s="19">
        <v>6</v>
      </c>
      <c r="C27" s="12">
        <f t="shared" si="0"/>
        <v>0.66666666666666663</v>
      </c>
      <c r="D27" s="19">
        <v>1</v>
      </c>
      <c r="E27" s="12">
        <f t="shared" si="1"/>
        <v>0.1111111111111111</v>
      </c>
      <c r="F27" s="31">
        <v>2</v>
      </c>
      <c r="G27" s="32">
        <f t="shared" si="2"/>
        <v>0.22222222222222221</v>
      </c>
      <c r="H27" s="26">
        <v>0</v>
      </c>
      <c r="I27" s="12">
        <f t="shared" si="3"/>
        <v>0</v>
      </c>
      <c r="J27" s="15">
        <f>B27+D27+F27+H27</f>
        <v>9</v>
      </c>
    </row>
    <row r="28" spans="1:11" ht="13.5" customHeight="1" thickBot="1">
      <c r="A28" s="37" t="s">
        <v>1</v>
      </c>
      <c r="B28" s="21">
        <f>SUM(B5:B27)</f>
        <v>291049</v>
      </c>
      <c r="C28" s="14">
        <f t="shared" si="0"/>
        <v>0.74799796455446355</v>
      </c>
      <c r="D28" s="13">
        <f t="shared" ref="D28:J28" si="5">SUM(D5:D27)</f>
        <v>55808</v>
      </c>
      <c r="E28" s="14">
        <f t="shared" si="1"/>
        <v>0.14342695012130433</v>
      </c>
      <c r="F28" s="33">
        <f t="shared" si="5"/>
        <v>41199</v>
      </c>
      <c r="G28" s="34">
        <f t="shared" si="2"/>
        <v>0.10588171799827295</v>
      </c>
      <c r="H28" s="21">
        <f t="shared" si="5"/>
        <v>1048</v>
      </c>
      <c r="I28" s="14">
        <f t="shared" si="3"/>
        <v>2.6933673259591268E-3</v>
      </c>
      <c r="J28" s="20">
        <f t="shared" si="5"/>
        <v>389104</v>
      </c>
    </row>
    <row r="29" spans="1:11" ht="12.75" customHeight="1">
      <c r="A29" s="4"/>
      <c r="B29" s="5"/>
      <c r="C29" s="5"/>
      <c r="D29" s="5"/>
      <c r="E29" s="5"/>
      <c r="F29" s="5"/>
      <c r="G29" s="5"/>
      <c r="H29" s="5"/>
      <c r="I29" s="5"/>
      <c r="J29" s="5"/>
    </row>
    <row r="30" spans="1:11" ht="29.25" customHeight="1">
      <c r="A30" s="53" t="s">
        <v>50</v>
      </c>
      <c r="B30" s="53"/>
      <c r="C30" s="53"/>
      <c r="D30" s="50"/>
      <c r="E30" s="50"/>
      <c r="F30" s="50"/>
      <c r="G30" s="50"/>
      <c r="H30" s="49"/>
      <c r="I30" s="49"/>
      <c r="J30" s="49"/>
      <c r="K30" s="49"/>
    </row>
    <row r="31" spans="1:11" ht="14.25" customHeight="1">
      <c r="A31" s="51" t="s">
        <v>42</v>
      </c>
      <c r="B31" s="51"/>
      <c r="C31" s="45"/>
      <c r="D31" s="18"/>
      <c r="E31" s="18"/>
      <c r="F31" s="18"/>
      <c r="G31" s="18"/>
      <c r="H31" s="18"/>
      <c r="I31" s="18"/>
      <c r="J31" s="18"/>
    </row>
    <row r="32" spans="1:11" ht="27" customHeight="1">
      <c r="A32" s="51" t="s">
        <v>43</v>
      </c>
      <c r="B32" s="51"/>
      <c r="C32" s="45"/>
      <c r="D32" s="48"/>
      <c r="E32" s="48"/>
      <c r="F32" s="48"/>
      <c r="G32" s="48"/>
      <c r="H32" s="48"/>
      <c r="I32" s="48"/>
      <c r="J32" s="48"/>
    </row>
    <row r="33" spans="1:10" ht="24.75" customHeight="1">
      <c r="A33" s="52" t="s">
        <v>49</v>
      </c>
      <c r="B33" s="52"/>
      <c r="C33" s="52"/>
      <c r="D33" s="47"/>
      <c r="E33" s="47"/>
      <c r="F33" s="47"/>
      <c r="G33" s="47"/>
      <c r="H33" s="47"/>
      <c r="I33" s="47"/>
      <c r="J33" s="47"/>
    </row>
    <row r="34" spans="1:10" ht="15.75" customHeight="1">
      <c r="A34" s="35"/>
      <c r="B34" s="35"/>
      <c r="C34" s="35"/>
      <c r="D34" s="35"/>
      <c r="E34" s="35"/>
      <c r="F34" s="35"/>
      <c r="G34" s="35"/>
      <c r="H34" s="35"/>
      <c r="I34" s="35"/>
      <c r="J34" s="35"/>
    </row>
    <row r="35" spans="1:10">
      <c r="A35" s="38" t="s">
        <v>11</v>
      </c>
      <c r="B35" s="16"/>
      <c r="C35" s="16"/>
      <c r="D35" s="16"/>
      <c r="E35" s="16"/>
      <c r="F35" s="16"/>
      <c r="G35" s="16"/>
      <c r="H35" s="16"/>
      <c r="I35" s="16"/>
      <c r="J35" s="17"/>
    </row>
    <row r="36" spans="1:10" ht="12" customHeight="1">
      <c r="A36" s="16"/>
      <c r="B36" s="16"/>
      <c r="C36" s="16"/>
      <c r="D36" s="16"/>
      <c r="E36" s="16"/>
      <c r="F36" s="16"/>
      <c r="G36" s="16"/>
      <c r="H36" s="16"/>
      <c r="I36" s="16"/>
      <c r="J36" s="17"/>
    </row>
    <row r="37" spans="1:10">
      <c r="A37" s="16" t="s">
        <v>45</v>
      </c>
      <c r="B37" s="16"/>
      <c r="C37" s="16"/>
      <c r="D37" s="16"/>
      <c r="E37" s="16"/>
      <c r="F37" s="16"/>
      <c r="G37" s="16"/>
      <c r="H37" s="39" t="s">
        <v>12</v>
      </c>
      <c r="I37" s="39"/>
      <c r="J37" s="17"/>
    </row>
    <row r="38" spans="1:10">
      <c r="A38" s="43">
        <v>41981</v>
      </c>
      <c r="B38" s="16"/>
      <c r="C38" s="16"/>
      <c r="D38" s="16"/>
      <c r="E38" s="16"/>
      <c r="F38" s="16"/>
      <c r="G38" s="16"/>
      <c r="H38" s="40" t="s">
        <v>13</v>
      </c>
      <c r="I38" s="40"/>
      <c r="J38" s="17"/>
    </row>
    <row r="39" spans="1:10">
      <c r="A39" s="7"/>
      <c r="B39" s="2"/>
      <c r="C39" s="2"/>
      <c r="D39" s="2"/>
      <c r="E39" s="2"/>
      <c r="F39" s="2"/>
      <c r="G39" s="2"/>
      <c r="H39" s="6"/>
      <c r="I39" s="2"/>
      <c r="J39" s="6"/>
    </row>
  </sheetData>
  <mergeCells count="11">
    <mergeCell ref="A31:B31"/>
    <mergeCell ref="A32:B32"/>
    <mergeCell ref="A33:C33"/>
    <mergeCell ref="A30:C30"/>
    <mergeCell ref="A1:J1"/>
    <mergeCell ref="A2:A4"/>
    <mergeCell ref="B2:J2"/>
    <mergeCell ref="B3:C3"/>
    <mergeCell ref="D3:E3"/>
    <mergeCell ref="F3:G3"/>
    <mergeCell ref="H3:I3"/>
  </mergeCells>
  <phoneticPr fontId="5" type="noConversion"/>
  <pageMargins left="0" right="0" top="0" bottom="0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topLeftCell="A11" zoomScaleNormal="100" workbookViewId="0">
      <selection activeCell="F33" sqref="F33"/>
    </sheetView>
  </sheetViews>
  <sheetFormatPr defaultRowHeight="12.75"/>
  <cols>
    <col min="1" max="1" width="56.28515625" customWidth="1"/>
    <col min="2" max="3" width="11.7109375" customWidth="1"/>
    <col min="4" max="4" width="12" customWidth="1"/>
    <col min="5" max="5" width="12.42578125" customWidth="1"/>
    <col min="6" max="6" width="12.140625" customWidth="1"/>
    <col min="7" max="7" width="12.5703125" customWidth="1"/>
    <col min="8" max="8" width="12.42578125" customWidth="1"/>
    <col min="9" max="9" width="13.140625" customWidth="1"/>
    <col min="10" max="10" width="12" customWidth="1"/>
  </cols>
  <sheetData>
    <row r="1" spans="1:11" ht="13.5" customHeight="1" thickBot="1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1"/>
    </row>
    <row r="2" spans="1:11" ht="15" customHeight="1">
      <c r="A2" s="55" t="s">
        <v>0</v>
      </c>
      <c r="B2" s="66" t="s">
        <v>8</v>
      </c>
      <c r="C2" s="67"/>
      <c r="D2" s="67"/>
      <c r="E2" s="67"/>
      <c r="F2" s="67"/>
      <c r="G2" s="67"/>
      <c r="H2" s="67"/>
      <c r="I2" s="67"/>
      <c r="J2" s="68"/>
      <c r="K2" s="1"/>
    </row>
    <row r="3" spans="1:11" ht="12.75" customHeight="1">
      <c r="A3" s="56"/>
      <c r="B3" s="61" t="s">
        <v>2</v>
      </c>
      <c r="C3" s="62"/>
      <c r="D3" s="63" t="s">
        <v>3</v>
      </c>
      <c r="E3" s="64"/>
      <c r="F3" s="63" t="s">
        <v>4</v>
      </c>
      <c r="G3" s="64"/>
      <c r="H3" s="65" t="s">
        <v>5</v>
      </c>
      <c r="I3" s="62"/>
      <c r="J3" s="3" t="s">
        <v>6</v>
      </c>
      <c r="K3" s="1"/>
    </row>
    <row r="4" spans="1:11" ht="24" customHeight="1">
      <c r="A4" s="57"/>
      <c r="B4" s="8" t="s">
        <v>7</v>
      </c>
      <c r="C4" s="8" t="s">
        <v>9</v>
      </c>
      <c r="D4" s="8" t="s">
        <v>7</v>
      </c>
      <c r="E4" s="8" t="s">
        <v>9</v>
      </c>
      <c r="F4" s="8" t="s">
        <v>7</v>
      </c>
      <c r="G4" s="8" t="s">
        <v>9</v>
      </c>
      <c r="H4" s="8" t="s">
        <v>7</v>
      </c>
      <c r="I4" s="8" t="s">
        <v>9</v>
      </c>
      <c r="J4" s="8" t="s">
        <v>7</v>
      </c>
      <c r="K4" s="1"/>
    </row>
    <row r="5" spans="1:11" ht="15" customHeight="1">
      <c r="A5" s="36" t="s">
        <v>20</v>
      </c>
      <c r="B5" s="10">
        <v>5852</v>
      </c>
      <c r="C5" s="9">
        <f>B5/J5</f>
        <v>0.56948228882833785</v>
      </c>
      <c r="D5" s="10">
        <v>1094</v>
      </c>
      <c r="E5" s="9">
        <f>D5/J5</f>
        <v>0.1064616582327754</v>
      </c>
      <c r="F5" s="10">
        <v>3318</v>
      </c>
      <c r="G5" s="9">
        <f>F5/J5</f>
        <v>0.32288828337874659</v>
      </c>
      <c r="H5" s="10">
        <v>12</v>
      </c>
      <c r="I5" s="9">
        <f>H5/J5</f>
        <v>1.1677695601401323E-3</v>
      </c>
      <c r="J5" s="11">
        <f>B5+D5+F5+H5</f>
        <v>10276</v>
      </c>
      <c r="K5" s="1"/>
    </row>
    <row r="6" spans="1:11" ht="15" customHeight="1">
      <c r="A6" s="36" t="s">
        <v>19</v>
      </c>
      <c r="B6" s="10">
        <v>604</v>
      </c>
      <c r="C6" s="9">
        <f t="shared" ref="C6:C28" si="0">B6/J6</f>
        <v>0.76359039190897593</v>
      </c>
      <c r="D6" s="10">
        <v>111</v>
      </c>
      <c r="E6" s="9">
        <f t="shared" ref="E6:E28" si="1">D6/J6</f>
        <v>0.14032869785082175</v>
      </c>
      <c r="F6" s="10">
        <v>70</v>
      </c>
      <c r="G6" s="9">
        <f t="shared" ref="G6:G28" si="2">F6/J6</f>
        <v>8.8495575221238937E-2</v>
      </c>
      <c r="H6" s="10">
        <v>6</v>
      </c>
      <c r="I6" s="9">
        <f t="shared" ref="I6:I28" si="3">H6/J6</f>
        <v>7.5853350189633373E-3</v>
      </c>
      <c r="J6" s="11">
        <f t="shared" ref="J6:J27" si="4">B6+D6+F6+H6</f>
        <v>791</v>
      </c>
      <c r="K6" s="1"/>
    </row>
    <row r="7" spans="1:11" ht="15" customHeight="1">
      <c r="A7" s="36" t="s">
        <v>21</v>
      </c>
      <c r="B7" s="10">
        <v>21765</v>
      </c>
      <c r="C7" s="9">
        <f t="shared" si="0"/>
        <v>0.73552769423135411</v>
      </c>
      <c r="D7" s="10">
        <v>6532</v>
      </c>
      <c r="E7" s="9">
        <f t="shared" si="1"/>
        <v>0.2207427934169173</v>
      </c>
      <c r="F7" s="10">
        <v>1201</v>
      </c>
      <c r="G7" s="9">
        <f t="shared" si="2"/>
        <v>4.0586664864316856E-2</v>
      </c>
      <c r="H7" s="10">
        <v>93</v>
      </c>
      <c r="I7" s="9">
        <f t="shared" si="3"/>
        <v>3.1428474874117128E-3</v>
      </c>
      <c r="J7" s="11">
        <f t="shared" si="4"/>
        <v>29591</v>
      </c>
      <c r="K7" s="1"/>
    </row>
    <row r="8" spans="1:11" ht="25.5" customHeight="1">
      <c r="A8" s="36" t="s">
        <v>22</v>
      </c>
      <c r="B8" s="10">
        <v>2486</v>
      </c>
      <c r="C8" s="9">
        <f t="shared" si="0"/>
        <v>0.98494453248811409</v>
      </c>
      <c r="D8" s="10">
        <v>25</v>
      </c>
      <c r="E8" s="9">
        <f t="shared" si="1"/>
        <v>9.904912836767036E-3</v>
      </c>
      <c r="F8" s="10">
        <v>13</v>
      </c>
      <c r="G8" s="9">
        <f t="shared" si="2"/>
        <v>5.1505546751188592E-3</v>
      </c>
      <c r="H8" s="10">
        <v>0</v>
      </c>
      <c r="I8" s="9">
        <f t="shared" si="3"/>
        <v>0</v>
      </c>
      <c r="J8" s="11">
        <f t="shared" si="4"/>
        <v>2524</v>
      </c>
      <c r="K8" s="1"/>
    </row>
    <row r="9" spans="1:11" ht="25.5" customHeight="1">
      <c r="A9" s="36" t="s">
        <v>23</v>
      </c>
      <c r="B9" s="10">
        <v>1056</v>
      </c>
      <c r="C9" s="9">
        <f t="shared" si="0"/>
        <v>0.72328767123287674</v>
      </c>
      <c r="D9" s="10">
        <v>333</v>
      </c>
      <c r="E9" s="9">
        <f t="shared" si="1"/>
        <v>0.22808219178082192</v>
      </c>
      <c r="F9" s="10">
        <v>69</v>
      </c>
      <c r="G9" s="9">
        <f t="shared" si="2"/>
        <v>4.726027397260274E-2</v>
      </c>
      <c r="H9" s="10">
        <v>2</v>
      </c>
      <c r="I9" s="9">
        <f t="shared" si="3"/>
        <v>1.3698630136986301E-3</v>
      </c>
      <c r="J9" s="11">
        <f t="shared" si="4"/>
        <v>1460</v>
      </c>
      <c r="K9" s="1"/>
    </row>
    <row r="10" spans="1:11" ht="15" customHeight="1">
      <c r="A10" s="36" t="s">
        <v>24</v>
      </c>
      <c r="B10" s="10">
        <v>18575</v>
      </c>
      <c r="C10" s="9">
        <f t="shared" si="0"/>
        <v>0.6925285213630602</v>
      </c>
      <c r="D10" s="10">
        <v>6562</v>
      </c>
      <c r="E10" s="9">
        <f t="shared" si="1"/>
        <v>0.24464991424949667</v>
      </c>
      <c r="F10" s="10">
        <v>1408</v>
      </c>
      <c r="G10" s="9">
        <f t="shared" si="2"/>
        <v>5.2494221161732905E-2</v>
      </c>
      <c r="H10" s="10">
        <v>277</v>
      </c>
      <c r="I10" s="9">
        <f t="shared" si="3"/>
        <v>1.0327343225710238E-2</v>
      </c>
      <c r="J10" s="11">
        <f t="shared" si="4"/>
        <v>26822</v>
      </c>
      <c r="K10" s="1"/>
    </row>
    <row r="11" spans="1:11" ht="12.75" customHeight="1">
      <c r="A11" s="36" t="s">
        <v>25</v>
      </c>
      <c r="B11" s="10">
        <v>49063</v>
      </c>
      <c r="C11" s="9">
        <f t="shared" si="0"/>
        <v>0.78246654864998488</v>
      </c>
      <c r="D11" s="10">
        <v>10555</v>
      </c>
      <c r="E11" s="9">
        <f t="shared" si="1"/>
        <v>0.16833325359233212</v>
      </c>
      <c r="F11" s="10">
        <v>2953</v>
      </c>
      <c r="G11" s="9">
        <f t="shared" si="2"/>
        <v>4.7095035325263546E-2</v>
      </c>
      <c r="H11" s="10">
        <v>132</v>
      </c>
      <c r="I11" s="9">
        <f t="shared" si="3"/>
        <v>2.1051624324195015E-3</v>
      </c>
      <c r="J11" s="11">
        <f t="shared" si="4"/>
        <v>62703</v>
      </c>
      <c r="K11" s="1"/>
    </row>
    <row r="12" spans="1:11" ht="14.25" customHeight="1">
      <c r="A12" s="36" t="s">
        <v>26</v>
      </c>
      <c r="B12" s="10">
        <v>11443</v>
      </c>
      <c r="C12" s="9">
        <f t="shared" si="0"/>
        <v>0.71621706202666335</v>
      </c>
      <c r="D12" s="10">
        <v>3894</v>
      </c>
      <c r="E12" s="9">
        <f t="shared" si="1"/>
        <v>0.24372535519809727</v>
      </c>
      <c r="F12" s="10">
        <v>615</v>
      </c>
      <c r="G12" s="9">
        <f t="shared" si="2"/>
        <v>3.8492833448081618E-2</v>
      </c>
      <c r="H12" s="10">
        <v>25</v>
      </c>
      <c r="I12" s="9">
        <f t="shared" si="3"/>
        <v>1.5647493271577894E-3</v>
      </c>
      <c r="J12" s="11">
        <f t="shared" si="4"/>
        <v>15977</v>
      </c>
      <c r="K12" s="1"/>
    </row>
    <row r="13" spans="1:11" ht="13.5" customHeight="1">
      <c r="A13" s="36" t="s">
        <v>27</v>
      </c>
      <c r="B13" s="10">
        <v>8946</v>
      </c>
      <c r="C13" s="9">
        <f t="shared" si="0"/>
        <v>0.56070197430272639</v>
      </c>
      <c r="D13" s="10">
        <v>6243</v>
      </c>
      <c r="E13" s="9">
        <f t="shared" si="1"/>
        <v>0.3912879974929489</v>
      </c>
      <c r="F13" s="10">
        <v>738</v>
      </c>
      <c r="G13" s="9">
        <f t="shared" si="2"/>
        <v>4.6255092447508618E-2</v>
      </c>
      <c r="H13" s="10">
        <v>28</v>
      </c>
      <c r="I13" s="9">
        <f t="shared" si="3"/>
        <v>1.7549357568160452E-3</v>
      </c>
      <c r="J13" s="11">
        <f t="shared" si="4"/>
        <v>15955</v>
      </c>
      <c r="K13" s="1"/>
    </row>
    <row r="14" spans="1:11" ht="15" customHeight="1">
      <c r="A14" s="36" t="s">
        <v>28</v>
      </c>
      <c r="B14" s="10">
        <v>11407</v>
      </c>
      <c r="C14" s="9">
        <f t="shared" si="0"/>
        <v>0.52530508864839975</v>
      </c>
      <c r="D14" s="10">
        <v>8405</v>
      </c>
      <c r="E14" s="9">
        <f t="shared" si="1"/>
        <v>0.38705963619617778</v>
      </c>
      <c r="F14" s="10">
        <v>1806</v>
      </c>
      <c r="G14" s="9">
        <f t="shared" si="2"/>
        <v>8.3168316831683173E-2</v>
      </c>
      <c r="H14" s="10">
        <v>97</v>
      </c>
      <c r="I14" s="9">
        <f t="shared" si="3"/>
        <v>4.4669583237393505E-3</v>
      </c>
      <c r="J14" s="11">
        <f t="shared" si="4"/>
        <v>21715</v>
      </c>
      <c r="K14" s="1"/>
    </row>
    <row r="15" spans="1:11" ht="15" customHeight="1">
      <c r="A15" s="36" t="s">
        <v>29</v>
      </c>
      <c r="B15" s="10">
        <v>8697</v>
      </c>
      <c r="C15" s="9">
        <f t="shared" si="0"/>
        <v>0.83988411395461127</v>
      </c>
      <c r="D15" s="10">
        <v>1071</v>
      </c>
      <c r="E15" s="9">
        <f t="shared" si="1"/>
        <v>0.10342829550941574</v>
      </c>
      <c r="F15" s="10">
        <v>550</v>
      </c>
      <c r="G15" s="9">
        <f t="shared" si="2"/>
        <v>5.3114437469821342E-2</v>
      </c>
      <c r="H15" s="10">
        <v>37</v>
      </c>
      <c r="I15" s="9">
        <f t="shared" si="3"/>
        <v>3.5731530661516175E-3</v>
      </c>
      <c r="J15" s="11">
        <f t="shared" si="4"/>
        <v>10355</v>
      </c>
      <c r="K15" s="1"/>
    </row>
    <row r="16" spans="1:11" ht="15" customHeight="1">
      <c r="A16" s="36" t="s">
        <v>30</v>
      </c>
      <c r="B16" s="10">
        <v>18389</v>
      </c>
      <c r="C16" s="9">
        <f t="shared" si="0"/>
        <v>0.90168677061880942</v>
      </c>
      <c r="D16" s="10">
        <v>1085</v>
      </c>
      <c r="E16" s="9">
        <f t="shared" si="1"/>
        <v>5.3201922133960966E-2</v>
      </c>
      <c r="F16" s="10">
        <v>900</v>
      </c>
      <c r="G16" s="9">
        <f t="shared" si="2"/>
        <v>4.4130626654898503E-2</v>
      </c>
      <c r="H16" s="10">
        <v>20</v>
      </c>
      <c r="I16" s="9">
        <f t="shared" si="3"/>
        <v>9.8068059233107768E-4</v>
      </c>
      <c r="J16" s="11">
        <f t="shared" si="4"/>
        <v>20394</v>
      </c>
      <c r="K16" s="1"/>
    </row>
    <row r="17" spans="1:11" ht="15" customHeight="1">
      <c r="A17" s="36" t="s">
        <v>31</v>
      </c>
      <c r="B17" s="10">
        <v>1780</v>
      </c>
      <c r="C17" s="9">
        <f t="shared" si="0"/>
        <v>0.74884307951198992</v>
      </c>
      <c r="D17" s="10">
        <v>485</v>
      </c>
      <c r="E17" s="9">
        <f t="shared" si="1"/>
        <v>0.20403870424905343</v>
      </c>
      <c r="F17" s="10">
        <v>111</v>
      </c>
      <c r="G17" s="9">
        <f t="shared" si="2"/>
        <v>4.6697517879680267E-2</v>
      </c>
      <c r="H17" s="10">
        <v>1</v>
      </c>
      <c r="I17" s="9">
        <f t="shared" si="3"/>
        <v>4.2069835927639884E-4</v>
      </c>
      <c r="J17" s="11">
        <f t="shared" si="4"/>
        <v>2377</v>
      </c>
      <c r="K17" s="1"/>
    </row>
    <row r="18" spans="1:11" ht="15" customHeight="1">
      <c r="A18" s="36" t="s">
        <v>32</v>
      </c>
      <c r="B18" s="10">
        <v>19279</v>
      </c>
      <c r="C18" s="9">
        <f t="shared" si="0"/>
        <v>0.83643542019176542</v>
      </c>
      <c r="D18" s="10">
        <v>2449</v>
      </c>
      <c r="E18" s="9">
        <f t="shared" si="1"/>
        <v>0.10625189813007072</v>
      </c>
      <c r="F18" s="10">
        <v>1296</v>
      </c>
      <c r="G18" s="9">
        <f t="shared" si="2"/>
        <v>5.6228035923467395E-2</v>
      </c>
      <c r="H18" s="10">
        <v>25</v>
      </c>
      <c r="I18" s="9">
        <f t="shared" si="3"/>
        <v>1.0846457546965162E-3</v>
      </c>
      <c r="J18" s="11">
        <f t="shared" si="4"/>
        <v>23049</v>
      </c>
      <c r="K18" s="1"/>
    </row>
    <row r="19" spans="1:11" ht="15" customHeight="1">
      <c r="A19" s="36" t="s">
        <v>33</v>
      </c>
      <c r="B19" s="10">
        <v>4952</v>
      </c>
      <c r="C19" s="9">
        <f t="shared" si="0"/>
        <v>0.61638038337067458</v>
      </c>
      <c r="D19" s="10">
        <v>2596</v>
      </c>
      <c r="E19" s="9">
        <f t="shared" si="1"/>
        <v>0.32312671147622601</v>
      </c>
      <c r="F19" s="10">
        <v>475</v>
      </c>
      <c r="G19" s="9">
        <f t="shared" si="2"/>
        <v>5.9123724172267862E-2</v>
      </c>
      <c r="H19" s="10">
        <v>11</v>
      </c>
      <c r="I19" s="9">
        <f t="shared" si="3"/>
        <v>1.3691809808314662E-3</v>
      </c>
      <c r="J19" s="11">
        <f t="shared" si="4"/>
        <v>8034</v>
      </c>
      <c r="K19" s="1"/>
    </row>
    <row r="20" spans="1:11" ht="12.75" customHeight="1">
      <c r="A20" s="36" t="s">
        <v>34</v>
      </c>
      <c r="B20" s="10">
        <v>69662</v>
      </c>
      <c r="C20" s="9">
        <f t="shared" si="0"/>
        <v>0.97445725156669649</v>
      </c>
      <c r="D20" s="10">
        <v>1325</v>
      </c>
      <c r="E20" s="9">
        <f t="shared" si="1"/>
        <v>1.8534579230080572E-2</v>
      </c>
      <c r="F20" s="10">
        <v>411</v>
      </c>
      <c r="G20" s="9">
        <f t="shared" si="2"/>
        <v>5.7492166517457474E-3</v>
      </c>
      <c r="H20" s="10">
        <v>90</v>
      </c>
      <c r="I20" s="9">
        <f t="shared" si="3"/>
        <v>1.258952551477171E-3</v>
      </c>
      <c r="J20" s="11">
        <f t="shared" si="4"/>
        <v>71488</v>
      </c>
      <c r="K20" s="1"/>
    </row>
    <row r="21" spans="1:11" ht="12" customHeight="1">
      <c r="A21" s="36" t="s">
        <v>35</v>
      </c>
      <c r="B21" s="10">
        <v>14689</v>
      </c>
      <c r="C21" s="9">
        <f t="shared" si="0"/>
        <v>0.89224321205126644</v>
      </c>
      <c r="D21" s="10">
        <v>1444</v>
      </c>
      <c r="E21" s="9">
        <f t="shared" si="1"/>
        <v>8.7711838668529427E-2</v>
      </c>
      <c r="F21" s="10">
        <v>315</v>
      </c>
      <c r="G21" s="9">
        <f t="shared" si="2"/>
        <v>1.9133815222013E-2</v>
      </c>
      <c r="H21" s="10">
        <v>15</v>
      </c>
      <c r="I21" s="9">
        <f t="shared" si="3"/>
        <v>9.1113405819109514E-4</v>
      </c>
      <c r="J21" s="11">
        <f t="shared" si="4"/>
        <v>16463</v>
      </c>
      <c r="K21" s="1"/>
    </row>
    <row r="22" spans="1:11" ht="25.5" customHeight="1">
      <c r="A22" s="36" t="s">
        <v>36</v>
      </c>
      <c r="B22" s="10">
        <v>7216</v>
      </c>
      <c r="C22" s="9">
        <f t="shared" si="0"/>
        <v>0.81675155631013019</v>
      </c>
      <c r="D22" s="10">
        <v>1297</v>
      </c>
      <c r="E22" s="9">
        <f t="shared" si="1"/>
        <v>0.14680249009620827</v>
      </c>
      <c r="F22" s="10">
        <v>318</v>
      </c>
      <c r="G22" s="9">
        <f t="shared" si="2"/>
        <v>3.5993208828522923E-2</v>
      </c>
      <c r="H22" s="10">
        <v>4</v>
      </c>
      <c r="I22" s="9">
        <f t="shared" si="3"/>
        <v>4.5274476513865311E-4</v>
      </c>
      <c r="J22" s="11">
        <f t="shared" si="4"/>
        <v>8835</v>
      </c>
      <c r="K22" s="1"/>
    </row>
    <row r="23" spans="1:11" ht="15" customHeight="1">
      <c r="A23" s="36" t="s">
        <v>37</v>
      </c>
      <c r="B23" s="10">
        <v>3646</v>
      </c>
      <c r="C23" s="9">
        <f t="shared" si="0"/>
        <v>0.7157440125638006</v>
      </c>
      <c r="D23" s="10">
        <v>1049</v>
      </c>
      <c r="E23" s="9">
        <f t="shared" si="1"/>
        <v>0.20592854338437377</v>
      </c>
      <c r="F23" s="10">
        <v>392</v>
      </c>
      <c r="G23" s="9">
        <f t="shared" si="2"/>
        <v>7.6953278366705929E-2</v>
      </c>
      <c r="H23" s="10">
        <v>7</v>
      </c>
      <c r="I23" s="9">
        <f t="shared" si="3"/>
        <v>1.3741656851197488E-3</v>
      </c>
      <c r="J23" s="11">
        <f t="shared" si="4"/>
        <v>5094</v>
      </c>
      <c r="K23" s="1"/>
    </row>
    <row r="24" spans="1:11" ht="15" customHeight="1">
      <c r="A24" s="36" t="s">
        <v>38</v>
      </c>
      <c r="B24" s="10">
        <v>9369</v>
      </c>
      <c r="C24" s="9">
        <f t="shared" si="0"/>
        <v>0.8280890931589181</v>
      </c>
      <c r="D24" s="10">
        <v>1496</v>
      </c>
      <c r="E24" s="9">
        <f t="shared" si="1"/>
        <v>0.13222556125154675</v>
      </c>
      <c r="F24" s="10">
        <v>436</v>
      </c>
      <c r="G24" s="9">
        <f t="shared" si="2"/>
        <v>3.8536326674916035E-2</v>
      </c>
      <c r="H24" s="10">
        <v>13</v>
      </c>
      <c r="I24" s="9">
        <f t="shared" si="3"/>
        <v>1.149018914619056E-3</v>
      </c>
      <c r="J24" s="11">
        <f t="shared" si="4"/>
        <v>11314</v>
      </c>
      <c r="K24" s="1"/>
    </row>
    <row r="25" spans="1:11" ht="15" customHeight="1">
      <c r="A25" s="36" t="s">
        <v>39</v>
      </c>
      <c r="B25" s="10">
        <v>238</v>
      </c>
      <c r="C25" s="9">
        <f t="shared" si="0"/>
        <v>1.0139308993311464E-2</v>
      </c>
      <c r="D25" s="10">
        <v>294</v>
      </c>
      <c r="E25" s="9">
        <f t="shared" si="1"/>
        <v>1.2525028756443573E-2</v>
      </c>
      <c r="F25" s="10">
        <v>22938</v>
      </c>
      <c r="G25" s="9">
        <f t="shared" si="2"/>
        <v>0.97720785583436287</v>
      </c>
      <c r="H25" s="10">
        <v>3</v>
      </c>
      <c r="I25" s="9">
        <f t="shared" si="3"/>
        <v>1.2780641588207729E-4</v>
      </c>
      <c r="J25" s="11">
        <f t="shared" si="4"/>
        <v>23473</v>
      </c>
      <c r="K25" s="1"/>
    </row>
    <row r="26" spans="1:11" ht="15" customHeight="1">
      <c r="A26" s="36" t="s">
        <v>40</v>
      </c>
      <c r="B26" s="10">
        <v>406</v>
      </c>
      <c r="C26" s="9">
        <f>B26/J26</f>
        <v>0.65064102564102566</v>
      </c>
      <c r="D26" s="10">
        <v>92</v>
      </c>
      <c r="E26" s="9">
        <f t="shared" si="1"/>
        <v>0.14743589743589744</v>
      </c>
      <c r="F26" s="10">
        <v>64</v>
      </c>
      <c r="G26" s="9">
        <f t="shared" si="2"/>
        <v>0.10256410256410256</v>
      </c>
      <c r="H26" s="10">
        <v>62</v>
      </c>
      <c r="I26" s="9">
        <f t="shared" si="3"/>
        <v>9.9358974358974353E-2</v>
      </c>
      <c r="J26" s="11">
        <f t="shared" si="4"/>
        <v>624</v>
      </c>
      <c r="K26" s="1"/>
    </row>
    <row r="27" spans="1:11" ht="15" customHeight="1" thickBot="1">
      <c r="A27" s="36" t="s">
        <v>41</v>
      </c>
      <c r="B27" s="10">
        <v>6</v>
      </c>
      <c r="C27" s="9">
        <f>B27/J27</f>
        <v>0.66666666666666663</v>
      </c>
      <c r="D27" s="10">
        <v>1</v>
      </c>
      <c r="E27" s="9">
        <f t="shared" si="1"/>
        <v>0.1111111111111111</v>
      </c>
      <c r="F27" s="10">
        <v>2</v>
      </c>
      <c r="G27" s="9">
        <f t="shared" si="2"/>
        <v>0.22222222222222221</v>
      </c>
      <c r="H27" s="10">
        <v>0</v>
      </c>
      <c r="I27" s="9">
        <f t="shared" si="3"/>
        <v>0</v>
      </c>
      <c r="J27" s="11">
        <f t="shared" si="4"/>
        <v>9</v>
      </c>
      <c r="K27" s="1"/>
    </row>
    <row r="28" spans="1:11" ht="15" customHeight="1" thickBot="1">
      <c r="A28" s="37" t="s">
        <v>1</v>
      </c>
      <c r="B28" s="13">
        <f>SUM(B5:B27)</f>
        <v>289526</v>
      </c>
      <c r="C28" s="14">
        <f t="shared" si="0"/>
        <v>0.74366528563686196</v>
      </c>
      <c r="D28" s="13">
        <f>SUM(D5:D27)</f>
        <v>58438</v>
      </c>
      <c r="E28" s="14">
        <f t="shared" si="1"/>
        <v>0.1501015866003293</v>
      </c>
      <c r="F28" s="13">
        <f>SUM(F5:F27)</f>
        <v>40399</v>
      </c>
      <c r="G28" s="14">
        <f t="shared" si="2"/>
        <v>0.10376730889261615</v>
      </c>
      <c r="H28" s="13">
        <f>SUM(H5:H27)</f>
        <v>960</v>
      </c>
      <c r="I28" s="14">
        <f t="shared" si="3"/>
        <v>2.4658188701926166E-3</v>
      </c>
      <c r="J28" s="13">
        <f>SUM(J5:J27)</f>
        <v>389323</v>
      </c>
      <c r="K28" s="1"/>
    </row>
    <row r="29" spans="1:11" ht="1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1"/>
    </row>
    <row r="30" spans="1:11" ht="27.75" customHeight="1">
      <c r="A30" s="53" t="s">
        <v>50</v>
      </c>
      <c r="B30" s="53"/>
      <c r="C30" s="53"/>
      <c r="D30" s="49"/>
      <c r="E30" s="49"/>
      <c r="F30" s="49"/>
      <c r="G30" s="49"/>
      <c r="H30" s="49"/>
      <c r="I30" s="49"/>
      <c r="J30" s="49"/>
      <c r="K30" s="49"/>
    </row>
    <row r="31" spans="1:11" ht="14.25">
      <c r="A31" s="51" t="s">
        <v>42</v>
      </c>
      <c r="B31" s="51"/>
      <c r="C31" s="45"/>
      <c r="D31" s="41"/>
      <c r="E31" s="41"/>
      <c r="F31" s="41"/>
      <c r="G31" s="41"/>
      <c r="H31" s="41"/>
      <c r="I31" s="41"/>
      <c r="J31" s="41"/>
      <c r="K31" s="42"/>
    </row>
    <row r="32" spans="1:11" ht="28.5" customHeight="1">
      <c r="A32" s="51" t="s">
        <v>43</v>
      </c>
      <c r="B32" s="51"/>
      <c r="C32" s="45"/>
      <c r="D32" s="46"/>
      <c r="E32" s="46"/>
      <c r="F32" s="46"/>
      <c r="G32" s="46"/>
      <c r="H32" s="46"/>
      <c r="I32" s="46"/>
      <c r="J32" s="46"/>
      <c r="K32" s="42"/>
    </row>
    <row r="33" spans="1:11" ht="27.75" customHeight="1">
      <c r="A33" s="52" t="s">
        <v>48</v>
      </c>
      <c r="B33" s="52"/>
      <c r="C33" s="52"/>
      <c r="D33" s="44"/>
      <c r="E33" s="44"/>
      <c r="F33" s="44"/>
      <c r="G33" s="44"/>
      <c r="H33" s="44"/>
      <c r="I33" s="44"/>
      <c r="J33" s="44"/>
      <c r="K33" s="42"/>
    </row>
    <row r="34" spans="1:11" ht="13.5" customHeight="1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1"/>
    </row>
    <row r="35" spans="1:11" ht="12.75" customHeight="1">
      <c r="A35" s="38" t="s">
        <v>11</v>
      </c>
      <c r="B35" s="16"/>
      <c r="C35" s="16"/>
      <c r="D35" s="16"/>
      <c r="E35" s="16"/>
      <c r="F35" s="16"/>
      <c r="G35" s="16"/>
      <c r="H35" s="16"/>
      <c r="I35" s="16"/>
      <c r="J35" s="17"/>
      <c r="K35" s="1"/>
    </row>
    <row r="36" spans="1:11" ht="11.25" customHeight="1">
      <c r="A36" s="16"/>
      <c r="B36" s="16"/>
      <c r="C36" s="16"/>
      <c r="D36" s="16"/>
      <c r="E36" s="16"/>
      <c r="F36" s="16"/>
      <c r="G36" s="16"/>
      <c r="H36" s="16"/>
      <c r="I36" s="16"/>
      <c r="J36" s="17"/>
      <c r="K36" s="1"/>
    </row>
    <row r="37" spans="1:11">
      <c r="A37" s="16" t="s">
        <v>18</v>
      </c>
      <c r="B37" s="16"/>
      <c r="C37" s="16"/>
      <c r="D37" s="16"/>
      <c r="E37" s="16"/>
      <c r="F37" s="16"/>
      <c r="G37" s="16"/>
      <c r="H37" s="39" t="s">
        <v>12</v>
      </c>
      <c r="I37" s="39"/>
      <c r="J37" s="17"/>
      <c r="K37" s="1"/>
    </row>
    <row r="38" spans="1:11">
      <c r="A38" s="43">
        <v>41981</v>
      </c>
      <c r="B38" s="16"/>
      <c r="C38" s="16"/>
      <c r="D38" s="16"/>
      <c r="E38" s="16"/>
      <c r="F38" s="16"/>
      <c r="G38" s="16"/>
      <c r="H38" s="40" t="s">
        <v>13</v>
      </c>
      <c r="I38" s="40"/>
      <c r="J38" s="17"/>
      <c r="K38" s="1"/>
    </row>
  </sheetData>
  <mergeCells count="11">
    <mergeCell ref="A31:B31"/>
    <mergeCell ref="A32:B32"/>
    <mergeCell ref="A33:C33"/>
    <mergeCell ref="A30:C30"/>
    <mergeCell ref="A1:J1"/>
    <mergeCell ref="A2:A4"/>
    <mergeCell ref="B2:J2"/>
    <mergeCell ref="B3:C3"/>
    <mergeCell ref="D3:E3"/>
    <mergeCell ref="F3:G3"/>
    <mergeCell ref="H3:I3"/>
  </mergeCells>
  <pageMargins left="0" right="0" top="0.35433070866141736" bottom="0.15748031496062992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8"/>
  <sheetViews>
    <sheetView topLeftCell="A8" zoomScaleNormal="100" workbookViewId="0">
      <selection activeCell="C31" sqref="C31"/>
    </sheetView>
  </sheetViews>
  <sheetFormatPr defaultRowHeight="12.75"/>
  <cols>
    <col min="1" max="1" width="56.28515625" customWidth="1"/>
    <col min="2" max="2" width="11.85546875" customWidth="1"/>
    <col min="3" max="3" width="11.7109375" customWidth="1"/>
    <col min="4" max="4" width="11.28515625" customWidth="1"/>
    <col min="5" max="5" width="12" customWidth="1"/>
    <col min="6" max="6" width="10.5703125" customWidth="1"/>
    <col min="7" max="7" width="11.85546875" customWidth="1"/>
    <col min="8" max="8" width="10.7109375" customWidth="1"/>
    <col min="9" max="9" width="12.28515625" customWidth="1"/>
    <col min="10" max="10" width="11.7109375" customWidth="1"/>
  </cols>
  <sheetData>
    <row r="1" spans="1:11" ht="13.5" customHeight="1" thickBot="1">
      <c r="A1" s="54" t="s">
        <v>14</v>
      </c>
      <c r="B1" s="54"/>
      <c r="C1" s="54"/>
      <c r="D1" s="54"/>
      <c r="E1" s="54"/>
      <c r="F1" s="54"/>
      <c r="G1" s="54"/>
      <c r="H1" s="54"/>
      <c r="I1" s="54"/>
      <c r="J1" s="54"/>
      <c r="K1" s="1"/>
    </row>
    <row r="2" spans="1:11" ht="14.25">
      <c r="A2" s="55" t="s">
        <v>0</v>
      </c>
      <c r="B2" s="66" t="s">
        <v>8</v>
      </c>
      <c r="C2" s="67"/>
      <c r="D2" s="67"/>
      <c r="E2" s="67"/>
      <c r="F2" s="67"/>
      <c r="G2" s="67"/>
      <c r="H2" s="67"/>
      <c r="I2" s="67"/>
      <c r="J2" s="68"/>
      <c r="K2" s="1"/>
    </row>
    <row r="3" spans="1:11" ht="13.5">
      <c r="A3" s="56"/>
      <c r="B3" s="61" t="s">
        <v>2</v>
      </c>
      <c r="C3" s="62"/>
      <c r="D3" s="63" t="s">
        <v>3</v>
      </c>
      <c r="E3" s="64"/>
      <c r="F3" s="63" t="s">
        <v>4</v>
      </c>
      <c r="G3" s="64"/>
      <c r="H3" s="65" t="s">
        <v>5</v>
      </c>
      <c r="I3" s="62"/>
      <c r="J3" s="3" t="s">
        <v>6</v>
      </c>
      <c r="K3" s="1"/>
    </row>
    <row r="4" spans="1:11" ht="29.25" customHeight="1">
      <c r="A4" s="57"/>
      <c r="B4" s="8" t="s">
        <v>7</v>
      </c>
      <c r="C4" s="8" t="s">
        <v>9</v>
      </c>
      <c r="D4" s="8" t="s">
        <v>7</v>
      </c>
      <c r="E4" s="8" t="s">
        <v>9</v>
      </c>
      <c r="F4" s="8" t="s">
        <v>7</v>
      </c>
      <c r="G4" s="8" t="s">
        <v>9</v>
      </c>
      <c r="H4" s="8" t="s">
        <v>7</v>
      </c>
      <c r="I4" s="8" t="s">
        <v>9</v>
      </c>
      <c r="J4" s="8" t="s">
        <v>7</v>
      </c>
      <c r="K4" s="1"/>
    </row>
    <row r="5" spans="1:11" ht="15" customHeight="1">
      <c r="A5" s="36" t="s">
        <v>20</v>
      </c>
      <c r="B5" s="10">
        <v>5866</v>
      </c>
      <c r="C5" s="9">
        <f>B5/J5</f>
        <v>0.59918283963227781</v>
      </c>
      <c r="D5" s="10">
        <v>1012</v>
      </c>
      <c r="E5" s="9">
        <f>D5/J5</f>
        <v>0.10337078651685393</v>
      </c>
      <c r="F5" s="10">
        <v>2900</v>
      </c>
      <c r="G5" s="9">
        <f>F5/J5</f>
        <v>0.296220633299285</v>
      </c>
      <c r="H5" s="10">
        <v>12</v>
      </c>
      <c r="I5" s="9">
        <f>H5/J5</f>
        <v>1.2257405515832482E-3</v>
      </c>
      <c r="J5" s="11">
        <f>B5+D5+F5+H5</f>
        <v>9790</v>
      </c>
      <c r="K5" s="1"/>
    </row>
    <row r="6" spans="1:11" ht="13.5" customHeight="1">
      <c r="A6" s="36" t="s">
        <v>19</v>
      </c>
      <c r="B6" s="10">
        <v>558</v>
      </c>
      <c r="C6" s="9">
        <f t="shared" ref="C6:C28" si="0">B6/J6</f>
        <v>0.69489414694894147</v>
      </c>
      <c r="D6" s="10">
        <v>131</v>
      </c>
      <c r="E6" s="9">
        <f t="shared" ref="E6:E28" si="1">D6/J6</f>
        <v>0.16313823163138233</v>
      </c>
      <c r="F6" s="10">
        <v>110</v>
      </c>
      <c r="G6" s="9">
        <f t="shared" ref="G6:G28" si="2">F6/J6</f>
        <v>0.13698630136986301</v>
      </c>
      <c r="H6" s="10">
        <v>4</v>
      </c>
      <c r="I6" s="9">
        <f t="shared" ref="I6:I28" si="3">H6/J6</f>
        <v>4.9813200498132005E-3</v>
      </c>
      <c r="J6" s="11">
        <f t="shared" ref="J6:J27" si="4">B6+D6+F6+H6</f>
        <v>803</v>
      </c>
      <c r="K6" s="1"/>
    </row>
    <row r="7" spans="1:11" ht="15" customHeight="1">
      <c r="A7" s="36" t="s">
        <v>21</v>
      </c>
      <c r="B7" s="10">
        <v>21402</v>
      </c>
      <c r="C7" s="9">
        <f t="shared" si="0"/>
        <v>0.75</v>
      </c>
      <c r="D7" s="10">
        <v>5920</v>
      </c>
      <c r="E7" s="9">
        <f t="shared" si="1"/>
        <v>0.20745724698626297</v>
      </c>
      <c r="F7" s="10">
        <v>1140</v>
      </c>
      <c r="G7" s="9">
        <f t="shared" si="2"/>
        <v>3.9949537426408749E-2</v>
      </c>
      <c r="H7" s="10">
        <v>74</v>
      </c>
      <c r="I7" s="9">
        <f t="shared" si="3"/>
        <v>2.593215587328287E-3</v>
      </c>
      <c r="J7" s="11">
        <f t="shared" si="4"/>
        <v>28536</v>
      </c>
      <c r="K7" s="1"/>
    </row>
    <row r="8" spans="1:11" ht="15" customHeight="1">
      <c r="A8" s="36" t="s">
        <v>22</v>
      </c>
      <c r="B8" s="10">
        <v>2482</v>
      </c>
      <c r="C8" s="9">
        <f t="shared" si="0"/>
        <v>0.98531163159984125</v>
      </c>
      <c r="D8" s="10">
        <v>26</v>
      </c>
      <c r="E8" s="9">
        <f t="shared" si="1"/>
        <v>1.0321556173084558E-2</v>
      </c>
      <c r="F8" s="10">
        <v>11</v>
      </c>
      <c r="G8" s="9">
        <f t="shared" si="2"/>
        <v>4.3668122270742356E-3</v>
      </c>
      <c r="H8" s="10">
        <v>0</v>
      </c>
      <c r="I8" s="9">
        <f t="shared" si="3"/>
        <v>0</v>
      </c>
      <c r="J8" s="11">
        <f t="shared" si="4"/>
        <v>2519</v>
      </c>
      <c r="K8" s="1"/>
    </row>
    <row r="9" spans="1:11" ht="24" customHeight="1">
      <c r="A9" s="36" t="s">
        <v>23</v>
      </c>
      <c r="B9" s="10">
        <v>1067</v>
      </c>
      <c r="C9" s="9">
        <f t="shared" si="0"/>
        <v>0.72192151556156969</v>
      </c>
      <c r="D9" s="10">
        <v>345</v>
      </c>
      <c r="E9" s="9">
        <f t="shared" si="1"/>
        <v>0.23342354533152909</v>
      </c>
      <c r="F9" s="10">
        <v>64</v>
      </c>
      <c r="G9" s="9">
        <f t="shared" si="2"/>
        <v>4.3301759133964821E-2</v>
      </c>
      <c r="H9" s="10">
        <v>2</v>
      </c>
      <c r="I9" s="9">
        <f t="shared" si="3"/>
        <v>1.3531799729364006E-3</v>
      </c>
      <c r="J9" s="11">
        <f t="shared" si="4"/>
        <v>1478</v>
      </c>
      <c r="K9" s="1"/>
    </row>
    <row r="10" spans="1:11" ht="15" customHeight="1">
      <c r="A10" s="36" t="s">
        <v>24</v>
      </c>
      <c r="B10" s="10">
        <v>17399</v>
      </c>
      <c r="C10" s="9">
        <f t="shared" si="0"/>
        <v>0.70424188456245451</v>
      </c>
      <c r="D10" s="10">
        <v>5782</v>
      </c>
      <c r="E10" s="9">
        <f t="shared" si="1"/>
        <v>0.23403221889419573</v>
      </c>
      <c r="F10" s="10">
        <v>1316</v>
      </c>
      <c r="G10" s="9">
        <f t="shared" si="2"/>
        <v>5.326641301708087E-2</v>
      </c>
      <c r="H10" s="10">
        <v>209</v>
      </c>
      <c r="I10" s="9">
        <f t="shared" si="3"/>
        <v>8.4594835262689228E-3</v>
      </c>
      <c r="J10" s="11">
        <f t="shared" si="4"/>
        <v>24706</v>
      </c>
      <c r="K10" s="1"/>
    </row>
    <row r="11" spans="1:11" ht="25.5" customHeight="1">
      <c r="A11" s="36" t="s">
        <v>25</v>
      </c>
      <c r="B11" s="10">
        <v>48640</v>
      </c>
      <c r="C11" s="9">
        <f t="shared" si="0"/>
        <v>0.78504793569837628</v>
      </c>
      <c r="D11" s="10">
        <v>10361</v>
      </c>
      <c r="E11" s="9">
        <f t="shared" si="1"/>
        <v>0.16722618548048679</v>
      </c>
      <c r="F11" s="10">
        <v>2837</v>
      </c>
      <c r="G11" s="9">
        <f t="shared" si="2"/>
        <v>4.5789082927144197E-2</v>
      </c>
      <c r="H11" s="10">
        <v>120</v>
      </c>
      <c r="I11" s="9">
        <f t="shared" si="3"/>
        <v>1.9367958939927048E-3</v>
      </c>
      <c r="J11" s="11">
        <f t="shared" si="4"/>
        <v>61958</v>
      </c>
      <c r="K11" s="1"/>
    </row>
    <row r="12" spans="1:11" ht="12.75" customHeight="1">
      <c r="A12" s="36" t="s">
        <v>26</v>
      </c>
      <c r="B12" s="10">
        <v>11705</v>
      </c>
      <c r="C12" s="9">
        <f t="shared" si="0"/>
        <v>0.70597104945717737</v>
      </c>
      <c r="D12" s="10">
        <v>4225</v>
      </c>
      <c r="E12" s="9">
        <f t="shared" si="1"/>
        <v>0.25482509047044632</v>
      </c>
      <c r="F12" s="10">
        <v>628</v>
      </c>
      <c r="G12" s="9">
        <f t="shared" si="2"/>
        <v>3.7876960193003621E-2</v>
      </c>
      <c r="H12" s="10">
        <v>22</v>
      </c>
      <c r="I12" s="9">
        <f t="shared" si="3"/>
        <v>1.3268998793727383E-3</v>
      </c>
      <c r="J12" s="11">
        <f t="shared" si="4"/>
        <v>16580</v>
      </c>
      <c r="K12" s="1"/>
    </row>
    <row r="13" spans="1:11" ht="15" customHeight="1">
      <c r="A13" s="36" t="s">
        <v>27</v>
      </c>
      <c r="B13" s="10">
        <v>11746</v>
      </c>
      <c r="C13" s="9">
        <f t="shared" si="0"/>
        <v>0.55275294117647056</v>
      </c>
      <c r="D13" s="10">
        <v>8545</v>
      </c>
      <c r="E13" s="9">
        <f t="shared" si="1"/>
        <v>0.40211764705882352</v>
      </c>
      <c r="F13" s="10">
        <v>927</v>
      </c>
      <c r="G13" s="9">
        <f t="shared" si="2"/>
        <v>4.3623529411764707E-2</v>
      </c>
      <c r="H13" s="10">
        <v>32</v>
      </c>
      <c r="I13" s="9">
        <f t="shared" si="3"/>
        <v>1.5058823529411766E-3</v>
      </c>
      <c r="J13" s="11">
        <f t="shared" si="4"/>
        <v>21250</v>
      </c>
      <c r="K13" s="1"/>
    </row>
    <row r="14" spans="1:11" ht="13.5" customHeight="1">
      <c r="A14" s="36" t="s">
        <v>28</v>
      </c>
      <c r="B14" s="10">
        <v>13058</v>
      </c>
      <c r="C14" s="9">
        <f t="shared" si="0"/>
        <v>0.52391269459155831</v>
      </c>
      <c r="D14" s="10">
        <v>9910</v>
      </c>
      <c r="E14" s="9">
        <f t="shared" si="1"/>
        <v>0.39760873054084417</v>
      </c>
      <c r="F14" s="10">
        <v>1858</v>
      </c>
      <c r="G14" s="9">
        <f t="shared" si="2"/>
        <v>7.4546621730059381E-2</v>
      </c>
      <c r="H14" s="10">
        <v>98</v>
      </c>
      <c r="I14" s="9">
        <f t="shared" si="3"/>
        <v>3.9319531375381156E-3</v>
      </c>
      <c r="J14" s="11">
        <f t="shared" si="4"/>
        <v>24924</v>
      </c>
      <c r="K14" s="1"/>
    </row>
    <row r="15" spans="1:11" ht="15" customHeight="1">
      <c r="A15" s="36" t="s">
        <v>29</v>
      </c>
      <c r="B15" s="10">
        <v>8647</v>
      </c>
      <c r="C15" s="9">
        <f t="shared" si="0"/>
        <v>0.84082069233761181</v>
      </c>
      <c r="D15" s="10">
        <v>1043</v>
      </c>
      <c r="E15" s="9">
        <f t="shared" si="1"/>
        <v>0.1014196810579541</v>
      </c>
      <c r="F15" s="10">
        <v>557</v>
      </c>
      <c r="G15" s="9">
        <f t="shared" si="2"/>
        <v>5.4161804745235319E-2</v>
      </c>
      <c r="H15" s="10">
        <v>37</v>
      </c>
      <c r="I15" s="9">
        <f t="shared" si="3"/>
        <v>3.5978218591987553E-3</v>
      </c>
      <c r="J15" s="11">
        <f t="shared" si="4"/>
        <v>10284</v>
      </c>
      <c r="K15" s="1"/>
    </row>
    <row r="16" spans="1:11" ht="15" customHeight="1">
      <c r="A16" s="36" t="s">
        <v>30</v>
      </c>
      <c r="B16" s="10">
        <v>18453</v>
      </c>
      <c r="C16" s="9">
        <f t="shared" si="0"/>
        <v>0.89988296108456056</v>
      </c>
      <c r="D16" s="10">
        <v>1102</v>
      </c>
      <c r="E16" s="9">
        <f t="shared" si="1"/>
        <v>5.3740368672583631E-2</v>
      </c>
      <c r="F16" s="10">
        <v>935</v>
      </c>
      <c r="G16" s="9">
        <f t="shared" si="2"/>
        <v>4.5596410806593192E-2</v>
      </c>
      <c r="H16" s="10">
        <v>16</v>
      </c>
      <c r="I16" s="9">
        <f t="shared" si="3"/>
        <v>7.8025943626255727E-4</v>
      </c>
      <c r="J16" s="11">
        <f t="shared" si="4"/>
        <v>20506</v>
      </c>
      <c r="K16" s="1"/>
    </row>
    <row r="17" spans="1:11" ht="15" customHeight="1">
      <c r="A17" s="36" t="s">
        <v>31</v>
      </c>
      <c r="B17" s="10">
        <v>1811</v>
      </c>
      <c r="C17" s="9">
        <f t="shared" si="0"/>
        <v>0.74526748971193413</v>
      </c>
      <c r="D17" s="10">
        <v>507</v>
      </c>
      <c r="E17" s="9">
        <f t="shared" si="1"/>
        <v>0.20864197530864198</v>
      </c>
      <c r="F17" s="10">
        <v>111</v>
      </c>
      <c r="G17" s="9">
        <f t="shared" si="2"/>
        <v>4.5679012345679011E-2</v>
      </c>
      <c r="H17" s="10">
        <v>1</v>
      </c>
      <c r="I17" s="9">
        <f t="shared" si="3"/>
        <v>4.1152263374485596E-4</v>
      </c>
      <c r="J17" s="11">
        <f t="shared" si="4"/>
        <v>2430</v>
      </c>
      <c r="K17" s="1"/>
    </row>
    <row r="18" spans="1:11" ht="13.5" customHeight="1">
      <c r="A18" s="36" t="s">
        <v>32</v>
      </c>
      <c r="B18" s="10">
        <v>19017</v>
      </c>
      <c r="C18" s="9">
        <f t="shared" si="0"/>
        <v>0.83011043694617836</v>
      </c>
      <c r="D18" s="10">
        <v>2552</v>
      </c>
      <c r="E18" s="9">
        <f t="shared" si="1"/>
        <v>0.11139726744947401</v>
      </c>
      <c r="F18" s="10">
        <v>1318</v>
      </c>
      <c r="G18" s="9">
        <f t="shared" si="2"/>
        <v>5.7531974333231484E-2</v>
      </c>
      <c r="H18" s="10">
        <v>22</v>
      </c>
      <c r="I18" s="9">
        <f t="shared" si="3"/>
        <v>9.6032127111615522E-4</v>
      </c>
      <c r="J18" s="11">
        <f t="shared" si="4"/>
        <v>22909</v>
      </c>
      <c r="K18" s="1"/>
    </row>
    <row r="19" spans="1:11" ht="13.5" customHeight="1">
      <c r="A19" s="36" t="s">
        <v>33</v>
      </c>
      <c r="B19" s="10">
        <v>5096</v>
      </c>
      <c r="C19" s="9">
        <f t="shared" si="0"/>
        <v>0.60165289256198351</v>
      </c>
      <c r="D19" s="10">
        <v>2860</v>
      </c>
      <c r="E19" s="9">
        <f t="shared" si="1"/>
        <v>0.33766233766233766</v>
      </c>
      <c r="F19" s="10">
        <v>505</v>
      </c>
      <c r="G19" s="9">
        <f t="shared" si="2"/>
        <v>5.9622195985832349E-2</v>
      </c>
      <c r="H19" s="10">
        <v>9</v>
      </c>
      <c r="I19" s="9">
        <f t="shared" si="3"/>
        <v>1.0625737898465172E-3</v>
      </c>
      <c r="J19" s="11">
        <f t="shared" si="4"/>
        <v>8470</v>
      </c>
      <c r="K19" s="1"/>
    </row>
    <row r="20" spans="1:11" ht="13.5" customHeight="1">
      <c r="A20" s="36" t="s">
        <v>34</v>
      </c>
      <c r="B20" s="10">
        <v>70192</v>
      </c>
      <c r="C20" s="9">
        <f t="shared" si="0"/>
        <v>0.97467229504554542</v>
      </c>
      <c r="D20" s="10">
        <v>1290</v>
      </c>
      <c r="E20" s="9">
        <f t="shared" si="1"/>
        <v>1.7912686069762276E-2</v>
      </c>
      <c r="F20" s="10">
        <v>442</v>
      </c>
      <c r="G20" s="9">
        <f t="shared" si="2"/>
        <v>6.1375249944456787E-3</v>
      </c>
      <c r="H20" s="10">
        <v>92</v>
      </c>
      <c r="I20" s="9">
        <f t="shared" si="3"/>
        <v>1.2774938902466119E-3</v>
      </c>
      <c r="J20" s="11">
        <f t="shared" si="4"/>
        <v>72016</v>
      </c>
      <c r="K20" s="1"/>
    </row>
    <row r="21" spans="1:11" ht="13.5" customHeight="1">
      <c r="A21" s="36" t="s">
        <v>35</v>
      </c>
      <c r="B21" s="10">
        <v>10358</v>
      </c>
      <c r="C21" s="9">
        <f t="shared" si="0"/>
        <v>0.87512673200405544</v>
      </c>
      <c r="D21" s="10">
        <v>1185</v>
      </c>
      <c r="E21" s="9">
        <f t="shared" si="1"/>
        <v>0.10011828320378506</v>
      </c>
      <c r="F21" s="10">
        <v>280</v>
      </c>
      <c r="G21" s="9">
        <f t="shared" si="2"/>
        <v>2.3656640757012504E-2</v>
      </c>
      <c r="H21" s="10">
        <v>13</v>
      </c>
      <c r="I21" s="9">
        <f t="shared" si="3"/>
        <v>1.0983440351470092E-3</v>
      </c>
      <c r="J21" s="11">
        <f t="shared" si="4"/>
        <v>11836</v>
      </c>
      <c r="K21" s="1"/>
    </row>
    <row r="22" spans="1:11" ht="24" customHeight="1">
      <c r="A22" s="36" t="s">
        <v>36</v>
      </c>
      <c r="B22" s="10">
        <v>7258</v>
      </c>
      <c r="C22" s="9">
        <f t="shared" si="0"/>
        <v>0.81909491028100667</v>
      </c>
      <c r="D22" s="10">
        <v>1282</v>
      </c>
      <c r="E22" s="9">
        <f t="shared" si="1"/>
        <v>0.14467893014332467</v>
      </c>
      <c r="F22" s="10">
        <v>317</v>
      </c>
      <c r="G22" s="9">
        <f t="shared" si="2"/>
        <v>3.5774743256968743E-2</v>
      </c>
      <c r="H22" s="10">
        <v>4</v>
      </c>
      <c r="I22" s="9">
        <f t="shared" si="3"/>
        <v>4.51416318699921E-4</v>
      </c>
      <c r="J22" s="11">
        <f t="shared" si="4"/>
        <v>8861</v>
      </c>
      <c r="K22" s="1"/>
    </row>
    <row r="23" spans="1:11" ht="13.5" customHeight="1">
      <c r="A23" s="36" t="s">
        <v>37</v>
      </c>
      <c r="B23" s="10">
        <v>3711</v>
      </c>
      <c r="C23" s="9">
        <f t="shared" si="0"/>
        <v>0.72551319648093837</v>
      </c>
      <c r="D23" s="10">
        <v>1100</v>
      </c>
      <c r="E23" s="9">
        <f t="shared" si="1"/>
        <v>0.21505376344086022</v>
      </c>
      <c r="F23" s="10">
        <v>297</v>
      </c>
      <c r="G23" s="9">
        <f t="shared" si="2"/>
        <v>5.8064516129032261E-2</v>
      </c>
      <c r="H23" s="10">
        <v>7</v>
      </c>
      <c r="I23" s="9">
        <f t="shared" si="3"/>
        <v>1.3685239491691105E-3</v>
      </c>
      <c r="J23" s="11">
        <f t="shared" si="4"/>
        <v>5115</v>
      </c>
      <c r="K23" s="1"/>
    </row>
    <row r="24" spans="1:11" ht="15" customHeight="1">
      <c r="A24" s="36" t="s">
        <v>38</v>
      </c>
      <c r="B24" s="10">
        <v>9328</v>
      </c>
      <c r="C24" s="9">
        <f t="shared" si="0"/>
        <v>0.81353567067852783</v>
      </c>
      <c r="D24" s="10">
        <v>1658</v>
      </c>
      <c r="E24" s="9">
        <f t="shared" si="1"/>
        <v>0.14460143031571604</v>
      </c>
      <c r="F24" s="10">
        <v>469</v>
      </c>
      <c r="G24" s="9">
        <f t="shared" si="2"/>
        <v>4.0903540903540904E-2</v>
      </c>
      <c r="H24" s="10">
        <v>11</v>
      </c>
      <c r="I24" s="9">
        <f t="shared" si="3"/>
        <v>9.5935810221524506E-4</v>
      </c>
      <c r="J24" s="11">
        <f t="shared" si="4"/>
        <v>11466</v>
      </c>
      <c r="K24" s="1"/>
    </row>
    <row r="25" spans="1:11" ht="13.5" customHeight="1">
      <c r="A25" s="36" t="s">
        <v>39</v>
      </c>
      <c r="B25" s="10">
        <v>236</v>
      </c>
      <c r="C25" s="9">
        <f t="shared" si="0"/>
        <v>1.0454968324990032E-2</v>
      </c>
      <c r="D25" s="10">
        <v>281</v>
      </c>
      <c r="E25" s="9">
        <f t="shared" si="1"/>
        <v>1.2448500420856776E-2</v>
      </c>
      <c r="F25" s="10">
        <v>22053</v>
      </c>
      <c r="G25" s="9">
        <f t="shared" si="2"/>
        <v>0.97696362911442869</v>
      </c>
      <c r="H25" s="10">
        <v>3</v>
      </c>
      <c r="I25" s="9">
        <f t="shared" si="3"/>
        <v>1.3290213972444958E-4</v>
      </c>
      <c r="J25" s="11">
        <f t="shared" si="4"/>
        <v>22573</v>
      </c>
      <c r="K25" s="1"/>
    </row>
    <row r="26" spans="1:11" ht="15" customHeight="1">
      <c r="A26" s="36" t="s">
        <v>40</v>
      </c>
      <c r="B26" s="10">
        <v>414</v>
      </c>
      <c r="C26" s="9">
        <f t="shared" si="0"/>
        <v>0.65402843601895733</v>
      </c>
      <c r="D26" s="10">
        <v>91</v>
      </c>
      <c r="E26" s="9">
        <f t="shared" si="1"/>
        <v>0.14375987361769352</v>
      </c>
      <c r="F26" s="10">
        <v>65</v>
      </c>
      <c r="G26" s="9">
        <f t="shared" si="2"/>
        <v>0.10268562401263823</v>
      </c>
      <c r="H26" s="10">
        <v>63</v>
      </c>
      <c r="I26" s="9">
        <f t="shared" si="3"/>
        <v>9.9526066350710901E-2</v>
      </c>
      <c r="J26" s="11">
        <f t="shared" si="4"/>
        <v>633</v>
      </c>
      <c r="K26" s="1"/>
    </row>
    <row r="27" spans="1:11" ht="15" customHeight="1" thickBot="1">
      <c r="A27" s="36" t="s">
        <v>41</v>
      </c>
      <c r="B27" s="10">
        <v>6</v>
      </c>
      <c r="C27" s="9">
        <f t="shared" si="0"/>
        <v>0.66666666666666663</v>
      </c>
      <c r="D27" s="10">
        <v>1</v>
      </c>
      <c r="E27" s="9">
        <f t="shared" si="1"/>
        <v>0.1111111111111111</v>
      </c>
      <c r="F27" s="10">
        <v>2</v>
      </c>
      <c r="G27" s="9">
        <f t="shared" si="2"/>
        <v>0.22222222222222221</v>
      </c>
      <c r="H27" s="10">
        <v>0</v>
      </c>
      <c r="I27" s="9">
        <f t="shared" si="3"/>
        <v>0</v>
      </c>
      <c r="J27" s="11">
        <f t="shared" si="4"/>
        <v>9</v>
      </c>
      <c r="K27" s="1"/>
    </row>
    <row r="28" spans="1:11" ht="12.75" customHeight="1" thickBot="1">
      <c r="A28" s="37" t="s">
        <v>1</v>
      </c>
      <c r="B28" s="13">
        <f>SUM(B5:B27)</f>
        <v>288450</v>
      </c>
      <c r="C28" s="14">
        <f t="shared" si="0"/>
        <v>0.74027593852976503</v>
      </c>
      <c r="D28" s="13">
        <f>SUM(D5:D27)</f>
        <v>61209</v>
      </c>
      <c r="E28" s="14">
        <f t="shared" si="1"/>
        <v>0.1570863231806843</v>
      </c>
      <c r="F28" s="13">
        <f>SUM(F5:F27)</f>
        <v>39142</v>
      </c>
      <c r="G28" s="14">
        <f t="shared" si="2"/>
        <v>0.10045373820742612</v>
      </c>
      <c r="H28" s="13">
        <f>SUM(H5:H27)</f>
        <v>851</v>
      </c>
      <c r="I28" s="14">
        <f t="shared" si="3"/>
        <v>2.1840000821245625E-3</v>
      </c>
      <c r="J28" s="20">
        <f>SUM(J5:J27)</f>
        <v>389652</v>
      </c>
      <c r="K28" s="1"/>
    </row>
    <row r="29" spans="1:11">
      <c r="A29" s="4"/>
      <c r="B29" s="5"/>
      <c r="C29" s="5"/>
      <c r="D29" s="5"/>
      <c r="E29" s="5"/>
      <c r="F29" s="5"/>
      <c r="G29" s="5"/>
      <c r="H29" s="5"/>
      <c r="I29" s="5"/>
      <c r="J29" s="5"/>
      <c r="K29" s="1"/>
    </row>
    <row r="30" spans="1:11" ht="27" customHeight="1">
      <c r="A30" s="53" t="s">
        <v>50</v>
      </c>
      <c r="B30" s="53"/>
      <c r="C30" s="53"/>
      <c r="D30" s="49"/>
      <c r="E30" s="49"/>
      <c r="F30" s="49"/>
      <c r="G30" s="49"/>
      <c r="H30" s="49"/>
      <c r="I30" s="49"/>
      <c r="J30" s="49"/>
      <c r="K30" s="49"/>
    </row>
    <row r="31" spans="1:11" ht="14.25">
      <c r="A31" s="51" t="s">
        <v>42</v>
      </c>
      <c r="B31" s="51"/>
      <c r="C31" s="45"/>
      <c r="D31" s="45"/>
      <c r="E31" s="41"/>
      <c r="F31" s="41"/>
      <c r="G31" s="41"/>
      <c r="H31" s="41"/>
      <c r="I31" s="41"/>
      <c r="J31" s="41"/>
      <c r="K31" s="42"/>
    </row>
    <row r="32" spans="1:11" ht="27" customHeight="1">
      <c r="A32" s="51" t="s">
        <v>43</v>
      </c>
      <c r="B32" s="51"/>
      <c r="C32" s="45"/>
      <c r="D32" s="45"/>
      <c r="E32" s="46"/>
      <c r="F32" s="46"/>
      <c r="G32" s="46"/>
      <c r="H32" s="46"/>
      <c r="I32" s="46"/>
      <c r="J32" s="46"/>
      <c r="K32" s="42"/>
    </row>
    <row r="33" spans="1:11" ht="26.25" customHeight="1">
      <c r="A33" s="52" t="s">
        <v>47</v>
      </c>
      <c r="B33" s="52"/>
      <c r="C33" s="52"/>
      <c r="D33" s="47"/>
      <c r="E33" s="44"/>
      <c r="F33" s="44"/>
      <c r="G33" s="44"/>
      <c r="H33" s="44"/>
      <c r="I33" s="44"/>
      <c r="J33" s="44"/>
      <c r="K33" s="42"/>
    </row>
    <row r="34" spans="1:11" ht="18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1"/>
    </row>
    <row r="35" spans="1:11">
      <c r="A35" s="38" t="s">
        <v>11</v>
      </c>
      <c r="B35" s="16"/>
      <c r="C35" s="16"/>
      <c r="D35" s="16"/>
      <c r="E35" s="16"/>
      <c r="F35" s="16"/>
      <c r="G35" s="16"/>
      <c r="H35" s="16"/>
      <c r="I35" s="16"/>
      <c r="J35" s="17"/>
      <c r="K35" s="1"/>
    </row>
    <row r="36" spans="1:11">
      <c r="A36" s="16"/>
      <c r="B36" s="16"/>
      <c r="C36" s="16"/>
      <c r="D36" s="16"/>
      <c r="E36" s="16"/>
      <c r="F36" s="16"/>
      <c r="G36" s="16"/>
      <c r="H36" s="16"/>
      <c r="I36" s="16"/>
      <c r="J36" s="17"/>
      <c r="K36" s="1"/>
    </row>
    <row r="37" spans="1:11">
      <c r="A37" s="16" t="s">
        <v>16</v>
      </c>
      <c r="B37" s="16"/>
      <c r="C37" s="16"/>
      <c r="D37" s="16"/>
      <c r="E37" s="16"/>
      <c r="F37" s="16"/>
      <c r="G37" s="16"/>
      <c r="H37" s="39" t="s">
        <v>12</v>
      </c>
      <c r="I37" s="39"/>
      <c r="J37" s="17"/>
      <c r="K37" s="1"/>
    </row>
    <row r="38" spans="1:11">
      <c r="A38" s="43">
        <v>41981</v>
      </c>
      <c r="B38" s="16"/>
      <c r="C38" s="16"/>
      <c r="D38" s="16"/>
      <c r="E38" s="16"/>
      <c r="F38" s="16"/>
      <c r="G38" s="16"/>
      <c r="H38" s="40" t="s">
        <v>13</v>
      </c>
      <c r="I38" s="40"/>
      <c r="J38" s="17"/>
      <c r="K38" s="1"/>
    </row>
  </sheetData>
  <mergeCells count="11">
    <mergeCell ref="A31:B31"/>
    <mergeCell ref="A32:B32"/>
    <mergeCell ref="A33:C33"/>
    <mergeCell ref="A30:C30"/>
    <mergeCell ref="A1:J1"/>
    <mergeCell ref="A2:A4"/>
    <mergeCell ref="B2:J2"/>
    <mergeCell ref="B3:C3"/>
    <mergeCell ref="D3:E3"/>
    <mergeCell ref="F3:G3"/>
    <mergeCell ref="H3:I3"/>
  </mergeCells>
  <pageMargins left="0" right="0" top="0" bottom="0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9" zoomScaleNormal="100" workbookViewId="0">
      <selection activeCell="D31" sqref="D31"/>
    </sheetView>
  </sheetViews>
  <sheetFormatPr defaultRowHeight="12.75"/>
  <cols>
    <col min="1" max="1" width="57" style="1" customWidth="1"/>
    <col min="2" max="2" width="11.28515625" style="1" customWidth="1"/>
    <col min="3" max="3" width="12" style="1" customWidth="1"/>
    <col min="4" max="4" width="11" style="1" customWidth="1"/>
    <col min="5" max="5" width="12.5703125" style="1" customWidth="1"/>
    <col min="6" max="6" width="11.42578125" style="1" customWidth="1"/>
    <col min="7" max="7" width="12.140625" style="1" customWidth="1"/>
    <col min="8" max="8" width="11.28515625" style="1" customWidth="1"/>
    <col min="9" max="9" width="11.85546875" style="1" customWidth="1"/>
    <col min="10" max="10" width="11.28515625" style="1" customWidth="1"/>
    <col min="11" max="16384" width="9.140625" style="1"/>
  </cols>
  <sheetData>
    <row r="1" spans="1:10" ht="13.5" thickBot="1">
      <c r="A1" s="54" t="s">
        <v>10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4" customHeight="1">
      <c r="A2" s="55" t="s">
        <v>0</v>
      </c>
      <c r="B2" s="59" t="s">
        <v>8</v>
      </c>
      <c r="C2" s="59"/>
      <c r="D2" s="59"/>
      <c r="E2" s="59"/>
      <c r="F2" s="59"/>
      <c r="G2" s="59"/>
      <c r="H2" s="59"/>
      <c r="I2" s="59"/>
      <c r="J2" s="60"/>
    </row>
    <row r="3" spans="1:10" ht="13.5" customHeight="1">
      <c r="A3" s="56"/>
      <c r="B3" s="61" t="s">
        <v>2</v>
      </c>
      <c r="C3" s="62"/>
      <c r="D3" s="63" t="s">
        <v>3</v>
      </c>
      <c r="E3" s="64"/>
      <c r="F3" s="63" t="s">
        <v>4</v>
      </c>
      <c r="G3" s="64"/>
      <c r="H3" s="65" t="s">
        <v>5</v>
      </c>
      <c r="I3" s="62"/>
      <c r="J3" s="3" t="s">
        <v>6</v>
      </c>
    </row>
    <row r="4" spans="1:10" ht="28.5" customHeight="1">
      <c r="A4" s="57"/>
      <c r="B4" s="8" t="s">
        <v>7</v>
      </c>
      <c r="C4" s="8" t="s">
        <v>9</v>
      </c>
      <c r="D4" s="8" t="s">
        <v>7</v>
      </c>
      <c r="E4" s="8" t="s">
        <v>9</v>
      </c>
      <c r="F4" s="8" t="s">
        <v>7</v>
      </c>
      <c r="G4" s="8" t="s">
        <v>9</v>
      </c>
      <c r="H4" s="8" t="s">
        <v>7</v>
      </c>
      <c r="I4" s="8" t="s">
        <v>9</v>
      </c>
      <c r="J4" s="8" t="s">
        <v>7</v>
      </c>
    </row>
    <row r="5" spans="1:10" ht="15" customHeight="1">
      <c r="A5" s="36" t="s">
        <v>20</v>
      </c>
      <c r="B5" s="10">
        <v>5805</v>
      </c>
      <c r="C5" s="9">
        <f>B5/J5</f>
        <v>0.59361897944575115</v>
      </c>
      <c r="D5" s="10">
        <v>1014</v>
      </c>
      <c r="E5" s="9">
        <f>D5/J5</f>
        <v>0.10369158400654464</v>
      </c>
      <c r="F5" s="10">
        <v>2946</v>
      </c>
      <c r="G5" s="9">
        <f>F5/J5</f>
        <v>0.30125779732078944</v>
      </c>
      <c r="H5" s="10">
        <v>14</v>
      </c>
      <c r="I5" s="9">
        <f>H5/J5</f>
        <v>1.4316392269148174E-3</v>
      </c>
      <c r="J5" s="11">
        <f>B5+D5+F5+H5</f>
        <v>9779</v>
      </c>
    </row>
    <row r="6" spans="1:10" ht="15" customHeight="1">
      <c r="A6" s="36" t="s">
        <v>19</v>
      </c>
      <c r="B6" s="10">
        <v>545</v>
      </c>
      <c r="C6" s="9">
        <f t="shared" ref="C6:C28" si="0">B6/J6</f>
        <v>0.69693094629156005</v>
      </c>
      <c r="D6" s="10">
        <v>127</v>
      </c>
      <c r="E6" s="9">
        <f t="shared" ref="E6:E28" si="1">D6/J6</f>
        <v>0.16240409207161124</v>
      </c>
      <c r="F6" s="10">
        <v>107</v>
      </c>
      <c r="G6" s="9">
        <f t="shared" ref="G6:G28" si="2">F6/J6</f>
        <v>0.13682864450127877</v>
      </c>
      <c r="H6" s="10">
        <v>3</v>
      </c>
      <c r="I6" s="9">
        <f t="shared" ref="I6:I28" si="3">H6/J6</f>
        <v>3.8363171355498722E-3</v>
      </c>
      <c r="J6" s="11">
        <f t="shared" ref="J6:J26" si="4">B6+D6+F6+H6</f>
        <v>782</v>
      </c>
    </row>
    <row r="7" spans="1:10" ht="15" customHeight="1">
      <c r="A7" s="36" t="s">
        <v>21</v>
      </c>
      <c r="B7" s="10">
        <v>21084</v>
      </c>
      <c r="C7" s="9">
        <f t="shared" si="0"/>
        <v>0.75265055509941814</v>
      </c>
      <c r="D7" s="10">
        <v>5768</v>
      </c>
      <c r="E7" s="9">
        <f t="shared" si="1"/>
        <v>0.20590440152786207</v>
      </c>
      <c r="F7" s="10">
        <v>1096</v>
      </c>
      <c r="G7" s="9">
        <f t="shared" si="2"/>
        <v>3.9124692107235924E-2</v>
      </c>
      <c r="H7" s="10">
        <v>65</v>
      </c>
      <c r="I7" s="9">
        <f t="shared" si="3"/>
        <v>2.3203512654838823E-3</v>
      </c>
      <c r="J7" s="11">
        <f t="shared" si="4"/>
        <v>28013</v>
      </c>
    </row>
    <row r="8" spans="1:10">
      <c r="A8" s="36" t="s">
        <v>22</v>
      </c>
      <c r="B8" s="10">
        <v>2487</v>
      </c>
      <c r="C8" s="9">
        <f t="shared" si="0"/>
        <v>0.985731272294887</v>
      </c>
      <c r="D8" s="10">
        <v>24</v>
      </c>
      <c r="E8" s="9">
        <f t="shared" si="1"/>
        <v>9.512485136741973E-3</v>
      </c>
      <c r="F8" s="10">
        <v>12</v>
      </c>
      <c r="G8" s="9">
        <f t="shared" si="2"/>
        <v>4.7562425683709865E-3</v>
      </c>
      <c r="H8" s="10">
        <v>0</v>
      </c>
      <c r="I8" s="9">
        <f t="shared" si="3"/>
        <v>0</v>
      </c>
      <c r="J8" s="11">
        <f t="shared" si="4"/>
        <v>2523</v>
      </c>
    </row>
    <row r="9" spans="1:10" ht="25.5">
      <c r="A9" s="36" t="s">
        <v>23</v>
      </c>
      <c r="B9" s="10">
        <v>1100</v>
      </c>
      <c r="C9" s="9">
        <f t="shared" si="0"/>
        <v>0.73041168658698541</v>
      </c>
      <c r="D9" s="10">
        <v>343</v>
      </c>
      <c r="E9" s="9">
        <f t="shared" si="1"/>
        <v>0.22775564409030544</v>
      </c>
      <c r="F9" s="10">
        <v>61</v>
      </c>
      <c r="G9" s="9">
        <f t="shared" si="2"/>
        <v>4.0504648074369189E-2</v>
      </c>
      <c r="H9" s="10">
        <v>2</v>
      </c>
      <c r="I9" s="9">
        <f t="shared" si="3"/>
        <v>1.3280212483399733E-3</v>
      </c>
      <c r="J9" s="11">
        <f t="shared" si="4"/>
        <v>1506</v>
      </c>
    </row>
    <row r="10" spans="1:10" ht="15" customHeight="1">
      <c r="A10" s="36" t="s">
        <v>24</v>
      </c>
      <c r="B10" s="10">
        <v>16967</v>
      </c>
      <c r="C10" s="9">
        <f t="shared" si="0"/>
        <v>0.70828637027760388</v>
      </c>
      <c r="D10" s="10">
        <v>5487</v>
      </c>
      <c r="E10" s="9">
        <f t="shared" si="1"/>
        <v>0.22905447714464622</v>
      </c>
      <c r="F10" s="10">
        <v>1302</v>
      </c>
      <c r="G10" s="9">
        <f t="shared" si="2"/>
        <v>5.4351909830933E-2</v>
      </c>
      <c r="H10" s="10">
        <v>199</v>
      </c>
      <c r="I10" s="9">
        <f t="shared" si="3"/>
        <v>8.307242746816948E-3</v>
      </c>
      <c r="J10" s="11">
        <f t="shared" si="4"/>
        <v>23955</v>
      </c>
    </row>
    <row r="11" spans="1:10" ht="25.5" customHeight="1">
      <c r="A11" s="36" t="s">
        <v>25</v>
      </c>
      <c r="B11" s="10">
        <v>49187</v>
      </c>
      <c r="C11" s="9">
        <f t="shared" si="0"/>
        <v>0.78859442386930245</v>
      </c>
      <c r="D11" s="10">
        <v>10265</v>
      </c>
      <c r="E11" s="9">
        <f t="shared" si="1"/>
        <v>0.16457441521171021</v>
      </c>
      <c r="F11" s="10">
        <v>2802</v>
      </c>
      <c r="G11" s="9">
        <f t="shared" si="2"/>
        <v>4.4923284113318265E-2</v>
      </c>
      <c r="H11" s="10">
        <v>119</v>
      </c>
      <c r="I11" s="9">
        <f t="shared" si="3"/>
        <v>1.9078768056691197E-3</v>
      </c>
      <c r="J11" s="11">
        <f t="shared" si="4"/>
        <v>62373</v>
      </c>
    </row>
    <row r="12" spans="1:10" ht="15" customHeight="1">
      <c r="A12" s="36" t="s">
        <v>26</v>
      </c>
      <c r="B12" s="10">
        <v>11568</v>
      </c>
      <c r="C12" s="9">
        <f t="shared" si="0"/>
        <v>0.7140299981482624</v>
      </c>
      <c r="D12" s="10">
        <v>3993</v>
      </c>
      <c r="E12" s="9">
        <f t="shared" si="1"/>
        <v>0.24646626751435097</v>
      </c>
      <c r="F12" s="10">
        <v>618</v>
      </c>
      <c r="G12" s="9">
        <f t="shared" si="2"/>
        <v>3.8145793469538919E-2</v>
      </c>
      <c r="H12" s="10">
        <v>22</v>
      </c>
      <c r="I12" s="9">
        <f t="shared" si="3"/>
        <v>1.3579408678476637E-3</v>
      </c>
      <c r="J12" s="11">
        <f t="shared" si="4"/>
        <v>16201</v>
      </c>
    </row>
    <row r="13" spans="1:10" ht="15" customHeight="1">
      <c r="A13" s="36" t="s">
        <v>27</v>
      </c>
      <c r="B13" s="10">
        <v>10879</v>
      </c>
      <c r="C13" s="9">
        <f t="shared" si="0"/>
        <v>0.55881446476268748</v>
      </c>
      <c r="D13" s="10">
        <v>7700</v>
      </c>
      <c r="E13" s="9">
        <f t="shared" si="1"/>
        <v>0.39552085473597698</v>
      </c>
      <c r="F13" s="10">
        <v>858</v>
      </c>
      <c r="G13" s="9">
        <f t="shared" si="2"/>
        <v>4.4072323813437439E-2</v>
      </c>
      <c r="H13" s="10">
        <v>31</v>
      </c>
      <c r="I13" s="9">
        <f t="shared" si="3"/>
        <v>1.5923566878980893E-3</v>
      </c>
      <c r="J13" s="11">
        <f t="shared" si="4"/>
        <v>19468</v>
      </c>
    </row>
    <row r="14" spans="1:10" ht="15" customHeight="1">
      <c r="A14" s="36" t="s">
        <v>28</v>
      </c>
      <c r="B14" s="10">
        <v>12928</v>
      </c>
      <c r="C14" s="9">
        <f t="shared" si="0"/>
        <v>0.53428110922841676</v>
      </c>
      <c r="D14" s="10">
        <v>9357</v>
      </c>
      <c r="E14" s="9">
        <f t="shared" si="1"/>
        <v>0.38670083068148942</v>
      </c>
      <c r="F14" s="10">
        <v>1818</v>
      </c>
      <c r="G14" s="9">
        <f t="shared" si="2"/>
        <v>7.5133280985246104E-2</v>
      </c>
      <c r="H14" s="10">
        <v>94</v>
      </c>
      <c r="I14" s="9">
        <f t="shared" si="3"/>
        <v>3.8847791048477083E-3</v>
      </c>
      <c r="J14" s="11">
        <f t="shared" si="4"/>
        <v>24197</v>
      </c>
    </row>
    <row r="15" spans="1:10" ht="15" customHeight="1">
      <c r="A15" s="36" t="s">
        <v>29</v>
      </c>
      <c r="B15" s="10">
        <v>8733</v>
      </c>
      <c r="C15" s="9">
        <f t="shared" si="0"/>
        <v>0.84189723320158105</v>
      </c>
      <c r="D15" s="10">
        <v>1061</v>
      </c>
      <c r="E15" s="9">
        <f t="shared" si="1"/>
        <v>0.10228477778848935</v>
      </c>
      <c r="F15" s="10">
        <v>541</v>
      </c>
      <c r="G15" s="9">
        <f t="shared" si="2"/>
        <v>5.2154632218258938E-2</v>
      </c>
      <c r="H15" s="10">
        <v>38</v>
      </c>
      <c r="I15" s="9">
        <f t="shared" si="3"/>
        <v>3.6633567916706834E-3</v>
      </c>
      <c r="J15" s="11">
        <f t="shared" si="4"/>
        <v>10373</v>
      </c>
    </row>
    <row r="16" spans="1:10" ht="15" customHeight="1">
      <c r="A16" s="36" t="s">
        <v>30</v>
      </c>
      <c r="B16" s="10">
        <v>17055</v>
      </c>
      <c r="C16" s="9">
        <f t="shared" si="0"/>
        <v>0.89069354501775644</v>
      </c>
      <c r="D16" s="10">
        <v>1129</v>
      </c>
      <c r="E16" s="9">
        <f t="shared" si="1"/>
        <v>5.8961771464382702E-2</v>
      </c>
      <c r="F16" s="10">
        <v>951</v>
      </c>
      <c r="G16" s="9">
        <f t="shared" si="2"/>
        <v>4.9665761437225821E-2</v>
      </c>
      <c r="H16" s="10">
        <v>13</v>
      </c>
      <c r="I16" s="9">
        <f t="shared" si="3"/>
        <v>6.7892208063505331E-4</v>
      </c>
      <c r="J16" s="11">
        <f t="shared" si="4"/>
        <v>19148</v>
      </c>
    </row>
    <row r="17" spans="1:10" ht="15" customHeight="1">
      <c r="A17" s="36" t="s">
        <v>31</v>
      </c>
      <c r="B17" s="10">
        <v>1803</v>
      </c>
      <c r="C17" s="9">
        <f t="shared" si="0"/>
        <v>0.74350515463917521</v>
      </c>
      <c r="D17" s="10">
        <v>512</v>
      </c>
      <c r="E17" s="9">
        <f t="shared" si="1"/>
        <v>0.21113402061855671</v>
      </c>
      <c r="F17" s="10">
        <v>108</v>
      </c>
      <c r="G17" s="9">
        <f t="shared" si="2"/>
        <v>4.4536082474226801E-2</v>
      </c>
      <c r="H17" s="10">
        <v>2</v>
      </c>
      <c r="I17" s="9">
        <f t="shared" si="3"/>
        <v>8.2474226804123715E-4</v>
      </c>
      <c r="J17" s="11">
        <f t="shared" si="4"/>
        <v>2425</v>
      </c>
    </row>
    <row r="18" spans="1:10" ht="15" customHeight="1">
      <c r="A18" s="36" t="s">
        <v>32</v>
      </c>
      <c r="B18" s="10">
        <v>19165</v>
      </c>
      <c r="C18" s="9">
        <f t="shared" si="0"/>
        <v>0.83279016208230128</v>
      </c>
      <c r="D18" s="10">
        <v>2515</v>
      </c>
      <c r="E18" s="9">
        <f t="shared" si="1"/>
        <v>0.10928605570764351</v>
      </c>
      <c r="F18" s="10">
        <v>1309</v>
      </c>
      <c r="G18" s="9">
        <f t="shared" si="2"/>
        <v>5.6880893408073695E-2</v>
      </c>
      <c r="H18" s="10">
        <v>24</v>
      </c>
      <c r="I18" s="9">
        <f t="shared" si="3"/>
        <v>1.0428888019814887E-3</v>
      </c>
      <c r="J18" s="11">
        <f t="shared" si="4"/>
        <v>23013</v>
      </c>
    </row>
    <row r="19" spans="1:10" ht="15" customHeight="1">
      <c r="A19" s="36" t="s">
        <v>33</v>
      </c>
      <c r="B19" s="10">
        <v>5171</v>
      </c>
      <c r="C19" s="9">
        <f t="shared" si="0"/>
        <v>0.61898491740483597</v>
      </c>
      <c r="D19" s="10">
        <v>2678</v>
      </c>
      <c r="E19" s="9">
        <f t="shared" si="1"/>
        <v>0.32056499880296863</v>
      </c>
      <c r="F19" s="10">
        <v>496</v>
      </c>
      <c r="G19" s="9">
        <f t="shared" si="2"/>
        <v>5.9372755566195833E-2</v>
      </c>
      <c r="H19" s="10">
        <v>9</v>
      </c>
      <c r="I19" s="9">
        <f t="shared" si="3"/>
        <v>1.0773282259995212E-3</v>
      </c>
      <c r="J19" s="11">
        <f t="shared" si="4"/>
        <v>8354</v>
      </c>
    </row>
    <row r="20" spans="1:10" ht="15" customHeight="1">
      <c r="A20" s="36" t="s">
        <v>34</v>
      </c>
      <c r="B20" s="10">
        <v>71987</v>
      </c>
      <c r="C20" s="9">
        <f t="shared" si="0"/>
        <v>0.97483919019568011</v>
      </c>
      <c r="D20" s="10">
        <v>1316</v>
      </c>
      <c r="E20" s="9">
        <f t="shared" si="1"/>
        <v>1.7821111788205023E-2</v>
      </c>
      <c r="F20" s="10">
        <v>449</v>
      </c>
      <c r="G20" s="9">
        <f t="shared" si="2"/>
        <v>6.0803033380729911E-3</v>
      </c>
      <c r="H20" s="10">
        <v>93</v>
      </c>
      <c r="I20" s="9">
        <f t="shared" si="3"/>
        <v>1.2593946780418445E-3</v>
      </c>
      <c r="J20" s="11">
        <f t="shared" si="4"/>
        <v>73845</v>
      </c>
    </row>
    <row r="21" spans="1:10" ht="15" customHeight="1">
      <c r="A21" s="36" t="s">
        <v>35</v>
      </c>
      <c r="B21" s="10">
        <v>13850</v>
      </c>
      <c r="C21" s="9">
        <f t="shared" si="0"/>
        <v>0.89199459006891224</v>
      </c>
      <c r="D21" s="10">
        <v>1378</v>
      </c>
      <c r="E21" s="9">
        <f t="shared" si="1"/>
        <v>8.8748631416242674E-2</v>
      </c>
      <c r="F21" s="10">
        <v>287</v>
      </c>
      <c r="G21" s="9">
        <f t="shared" si="2"/>
        <v>1.8483931216590456E-2</v>
      </c>
      <c r="H21" s="10">
        <v>12</v>
      </c>
      <c r="I21" s="9">
        <f t="shared" si="3"/>
        <v>7.7284729825465319E-4</v>
      </c>
      <c r="J21" s="11">
        <f t="shared" si="4"/>
        <v>15527</v>
      </c>
    </row>
    <row r="22" spans="1:10" ht="15.75" customHeight="1">
      <c r="A22" s="36" t="s">
        <v>36</v>
      </c>
      <c r="B22" s="10">
        <v>7254</v>
      </c>
      <c r="C22" s="9">
        <f t="shared" si="0"/>
        <v>0.82300884955752207</v>
      </c>
      <c r="D22" s="10">
        <v>1249</v>
      </c>
      <c r="E22" s="9">
        <f t="shared" si="1"/>
        <v>0.14170637621965054</v>
      </c>
      <c r="F22" s="10">
        <v>308</v>
      </c>
      <c r="G22" s="9">
        <f t="shared" si="2"/>
        <v>3.4944406625822558E-2</v>
      </c>
      <c r="H22" s="10">
        <v>3</v>
      </c>
      <c r="I22" s="9">
        <f t="shared" si="3"/>
        <v>3.4036759700476512E-4</v>
      </c>
      <c r="J22" s="11">
        <f t="shared" si="4"/>
        <v>8814</v>
      </c>
    </row>
    <row r="23" spans="1:10" ht="15" customHeight="1">
      <c r="A23" s="36" t="s">
        <v>37</v>
      </c>
      <c r="B23" s="10">
        <v>3864</v>
      </c>
      <c r="C23" s="9">
        <f t="shared" si="0"/>
        <v>0.71383705893220029</v>
      </c>
      <c r="D23" s="10">
        <v>1167</v>
      </c>
      <c r="E23" s="9">
        <f t="shared" si="1"/>
        <v>0.21559209310918159</v>
      </c>
      <c r="F23" s="10">
        <v>375</v>
      </c>
      <c r="G23" s="9">
        <f t="shared" si="2"/>
        <v>6.9277664880842416E-2</v>
      </c>
      <c r="H23" s="10">
        <v>7</v>
      </c>
      <c r="I23" s="9">
        <f t="shared" si="3"/>
        <v>1.2931830777757251E-3</v>
      </c>
      <c r="J23" s="11">
        <f t="shared" si="4"/>
        <v>5413</v>
      </c>
    </row>
    <row r="24" spans="1:10" ht="15" customHeight="1">
      <c r="A24" s="36" t="s">
        <v>38</v>
      </c>
      <c r="B24" s="10">
        <v>9406</v>
      </c>
      <c r="C24" s="9">
        <f t="shared" si="0"/>
        <v>0.82048150732728542</v>
      </c>
      <c r="D24" s="10">
        <v>1586</v>
      </c>
      <c r="E24" s="9">
        <f t="shared" si="1"/>
        <v>0.13834612700628052</v>
      </c>
      <c r="F24" s="10">
        <v>461</v>
      </c>
      <c r="G24" s="9">
        <f t="shared" si="2"/>
        <v>4.0212840195394277E-2</v>
      </c>
      <c r="H24" s="10">
        <v>11</v>
      </c>
      <c r="I24" s="9">
        <f t="shared" si="3"/>
        <v>9.5952547103977665E-4</v>
      </c>
      <c r="J24" s="11">
        <f t="shared" si="4"/>
        <v>11464</v>
      </c>
    </row>
    <row r="25" spans="1:10" ht="15" customHeight="1">
      <c r="A25" s="36" t="s">
        <v>39</v>
      </c>
      <c r="B25" s="10">
        <v>233</v>
      </c>
      <c r="C25" s="9">
        <f t="shared" si="0"/>
        <v>1.0641213006941907E-2</v>
      </c>
      <c r="D25" s="10">
        <v>278</v>
      </c>
      <c r="E25" s="9">
        <f t="shared" si="1"/>
        <v>1.2696382900986481E-2</v>
      </c>
      <c r="F25" s="10">
        <v>21382</v>
      </c>
      <c r="G25" s="9">
        <f t="shared" si="2"/>
        <v>0.97652539276580197</v>
      </c>
      <c r="H25" s="10">
        <v>3</v>
      </c>
      <c r="I25" s="9">
        <f t="shared" si="3"/>
        <v>1.3701132626963829E-4</v>
      </c>
      <c r="J25" s="11">
        <f t="shared" si="4"/>
        <v>21896</v>
      </c>
    </row>
    <row r="26" spans="1:10" ht="15" customHeight="1">
      <c r="A26" s="36" t="s">
        <v>40</v>
      </c>
      <c r="B26" s="10">
        <v>423</v>
      </c>
      <c r="C26" s="9">
        <f t="shared" si="0"/>
        <v>0.6619718309859155</v>
      </c>
      <c r="D26" s="10">
        <v>90</v>
      </c>
      <c r="E26" s="9">
        <f t="shared" si="1"/>
        <v>0.14084507042253522</v>
      </c>
      <c r="F26" s="10">
        <v>63</v>
      </c>
      <c r="G26" s="9">
        <f t="shared" si="2"/>
        <v>9.8591549295774641E-2</v>
      </c>
      <c r="H26" s="10">
        <v>63</v>
      </c>
      <c r="I26" s="9">
        <f t="shared" si="3"/>
        <v>9.8591549295774641E-2</v>
      </c>
      <c r="J26" s="11">
        <f t="shared" si="4"/>
        <v>639</v>
      </c>
    </row>
    <row r="27" spans="1:10" ht="15" customHeight="1" thickBot="1">
      <c r="A27" s="36" t="s">
        <v>41</v>
      </c>
      <c r="B27" s="19">
        <v>6</v>
      </c>
      <c r="C27" s="12">
        <f t="shared" si="0"/>
        <v>0.66666666666666663</v>
      </c>
      <c r="D27" s="19">
        <v>1</v>
      </c>
      <c r="E27" s="12">
        <f t="shared" si="1"/>
        <v>0.1111111111111111</v>
      </c>
      <c r="F27" s="19">
        <v>2</v>
      </c>
      <c r="G27" s="12">
        <f t="shared" si="2"/>
        <v>0.22222222222222221</v>
      </c>
      <c r="H27" s="19">
        <v>0</v>
      </c>
      <c r="I27" s="12">
        <f t="shared" si="3"/>
        <v>0</v>
      </c>
      <c r="J27" s="15">
        <f>B27+D27+F27+H27</f>
        <v>9</v>
      </c>
    </row>
    <row r="28" spans="1:10" ht="18.75" customHeight="1" thickBot="1">
      <c r="A28" s="37" t="s">
        <v>1</v>
      </c>
      <c r="B28" s="21">
        <f>SUM(B5:B27)</f>
        <v>291500</v>
      </c>
      <c r="C28" s="14">
        <f t="shared" si="0"/>
        <v>0.74797866143894154</v>
      </c>
      <c r="D28" s="13">
        <f t="shared" ref="D28:J28" si="5">SUM(D5:D27)</f>
        <v>59038</v>
      </c>
      <c r="E28" s="14">
        <f t="shared" si="1"/>
        <v>0.15148941411331812</v>
      </c>
      <c r="F28" s="13">
        <f t="shared" si="5"/>
        <v>38352</v>
      </c>
      <c r="G28" s="14">
        <f t="shared" si="2"/>
        <v>9.8409871778752281E-2</v>
      </c>
      <c r="H28" s="13">
        <f t="shared" si="5"/>
        <v>827</v>
      </c>
      <c r="I28" s="14">
        <f t="shared" si="3"/>
        <v>2.1220526689880092E-3</v>
      </c>
      <c r="J28" s="20">
        <f t="shared" si="5"/>
        <v>389717</v>
      </c>
    </row>
    <row r="29" spans="1:10" ht="14.25" customHeight="1">
      <c r="A29" s="4"/>
      <c r="B29" s="18"/>
      <c r="C29" s="18"/>
      <c r="D29" s="18"/>
      <c r="E29" s="18"/>
      <c r="F29" s="18"/>
      <c r="G29" s="18"/>
      <c r="H29" s="18"/>
      <c r="I29" s="18"/>
      <c r="J29" s="18"/>
    </row>
    <row r="30" spans="1:10" ht="28.5" customHeight="1">
      <c r="A30" s="53" t="s">
        <v>50</v>
      </c>
      <c r="B30" s="53"/>
      <c r="C30" s="53"/>
      <c r="D30" s="22"/>
      <c r="E30" s="22"/>
      <c r="F30" s="22"/>
      <c r="G30" s="22"/>
      <c r="H30" s="22"/>
      <c r="I30" s="22"/>
      <c r="J30" s="22"/>
    </row>
    <row r="31" spans="1:10" ht="14.25" customHeight="1">
      <c r="A31" s="51" t="s">
        <v>42</v>
      </c>
      <c r="B31" s="51"/>
      <c r="C31" s="45"/>
      <c r="D31" s="45"/>
      <c r="E31" s="45"/>
      <c r="F31" s="45"/>
      <c r="G31" s="45"/>
      <c r="H31" s="23"/>
      <c r="I31" s="23"/>
      <c r="J31" s="23"/>
    </row>
    <row r="32" spans="1:10" ht="27.75" customHeight="1">
      <c r="A32" s="51" t="s">
        <v>43</v>
      </c>
      <c r="B32" s="51"/>
      <c r="C32" s="45"/>
      <c r="D32" s="45"/>
      <c r="E32" s="45"/>
      <c r="F32" s="45"/>
      <c r="G32" s="45"/>
      <c r="H32" s="16"/>
      <c r="I32" s="16"/>
      <c r="J32" s="17"/>
    </row>
    <row r="33" spans="1:10" ht="26.25" customHeight="1">
      <c r="A33" s="52" t="s">
        <v>46</v>
      </c>
      <c r="B33" s="52"/>
      <c r="C33" s="52"/>
      <c r="D33" s="47"/>
      <c r="E33" s="16"/>
      <c r="F33" s="16"/>
      <c r="G33" s="16"/>
      <c r="H33" s="16"/>
      <c r="I33" s="16"/>
      <c r="J33" s="17"/>
    </row>
    <row r="34" spans="1:10" ht="13.5" customHeight="1">
      <c r="A34" s="23"/>
      <c r="B34" s="16"/>
      <c r="C34" s="16"/>
      <c r="D34" s="16"/>
      <c r="E34" s="16"/>
      <c r="F34" s="16"/>
      <c r="G34" s="16"/>
      <c r="H34" s="16"/>
      <c r="I34" s="16"/>
      <c r="J34" s="17"/>
    </row>
    <row r="35" spans="1:10">
      <c r="A35" s="38" t="s">
        <v>11</v>
      </c>
      <c r="B35" s="16"/>
      <c r="C35" s="16"/>
      <c r="D35" s="16"/>
      <c r="E35" s="16"/>
      <c r="F35" s="16"/>
      <c r="G35" s="39" t="s">
        <v>12</v>
      </c>
      <c r="H35" s="39"/>
      <c r="I35" s="17"/>
      <c r="J35" s="17"/>
    </row>
    <row r="36" spans="1:10">
      <c r="A36" s="16"/>
      <c r="B36" s="16"/>
      <c r="C36" s="16"/>
      <c r="D36" s="16"/>
      <c r="E36" s="16"/>
      <c r="F36" s="16"/>
      <c r="G36" s="40" t="s">
        <v>13</v>
      </c>
      <c r="H36" s="40"/>
      <c r="I36" s="17"/>
      <c r="J36" s="17"/>
    </row>
    <row r="37" spans="1:10">
      <c r="A37" s="16" t="s">
        <v>15</v>
      </c>
      <c r="B37" s="2"/>
      <c r="C37" s="2"/>
      <c r="D37" s="2"/>
      <c r="E37" s="2"/>
      <c r="F37" s="2"/>
      <c r="G37" s="2"/>
      <c r="H37" s="6"/>
      <c r="I37" s="2"/>
      <c r="J37" s="6"/>
    </row>
    <row r="38" spans="1:10">
      <c r="A38" s="43">
        <v>41981</v>
      </c>
    </row>
    <row r="39" spans="1:10">
      <c r="A39" s="7"/>
    </row>
    <row r="40" spans="1:10" ht="14.25" customHeight="1">
      <c r="A40" s="69"/>
      <c r="B40" s="69"/>
      <c r="C40" s="69"/>
      <c r="D40" s="69"/>
      <c r="E40" s="69"/>
      <c r="F40" s="69"/>
      <c r="G40" s="69"/>
    </row>
  </sheetData>
  <mergeCells count="12">
    <mergeCell ref="A30:C30"/>
    <mergeCell ref="A31:B31"/>
    <mergeCell ref="A32:B32"/>
    <mergeCell ref="A33:C33"/>
    <mergeCell ref="A40:G40"/>
    <mergeCell ref="A1:J1"/>
    <mergeCell ref="A2:A4"/>
    <mergeCell ref="B2:J2"/>
    <mergeCell ref="B3:C3"/>
    <mergeCell ref="D3:E3"/>
    <mergeCell ref="F3:G3"/>
    <mergeCell ref="H3:I3"/>
  </mergeCells>
  <pageMargins left="0" right="0" top="0" bottom="0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January</vt:lpstr>
      <vt:lpstr>April</vt:lpstr>
      <vt:lpstr>July</vt:lpstr>
      <vt:lpstr>October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AdministratorStats</cp:lastModifiedBy>
  <cp:lastPrinted>2014-12-09T09:40:32Z</cp:lastPrinted>
  <dcterms:created xsi:type="dcterms:W3CDTF">2000-01-11T11:31:22Z</dcterms:created>
  <dcterms:modified xsi:type="dcterms:W3CDTF">2014-12-09T09:42:05Z</dcterms:modified>
</cp:coreProperties>
</file>