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595" windowHeight="5160" tabRatio="601" activeTab="2"/>
  </bookViews>
  <sheets>
    <sheet name="January " sheetId="10" r:id="rId1"/>
    <sheet name="April" sheetId="7" r:id="rId2"/>
    <sheet name="July" sheetId="8" r:id="rId3"/>
    <sheet name="October" sheetId="9" r:id="rId4"/>
  </sheets>
  <calcPr calcId="124519"/>
</workbook>
</file>

<file path=xl/calcChain.xml><?xml version="1.0" encoding="utf-8"?>
<calcChain xmlns="http://schemas.openxmlformats.org/spreadsheetml/2006/main">
  <c r="H28" i="7"/>
  <c r="F28"/>
  <c r="D28"/>
  <c r="E28" s="1"/>
  <c r="I28"/>
  <c r="C28"/>
  <c r="J6"/>
  <c r="I6" s="1"/>
  <c r="J7"/>
  <c r="I7" s="1"/>
  <c r="J8"/>
  <c r="I8" s="1"/>
  <c r="J9"/>
  <c r="I9" s="1"/>
  <c r="J10"/>
  <c r="I10" s="1"/>
  <c r="J11"/>
  <c r="E11" s="1"/>
  <c r="J12"/>
  <c r="I12" s="1"/>
  <c r="J13"/>
  <c r="I13" s="1"/>
  <c r="J14"/>
  <c r="I14" s="1"/>
  <c r="J15"/>
  <c r="C15" s="1"/>
  <c r="J16"/>
  <c r="I16" s="1"/>
  <c r="J17"/>
  <c r="I17" s="1"/>
  <c r="J18"/>
  <c r="I18" s="1"/>
  <c r="J19"/>
  <c r="I19" s="1"/>
  <c r="J20"/>
  <c r="C20" s="1"/>
  <c r="J21"/>
  <c r="I21" s="1"/>
  <c r="J22"/>
  <c r="I22" s="1"/>
  <c r="J23"/>
  <c r="I23" s="1"/>
  <c r="J24"/>
  <c r="E24" s="1"/>
  <c r="J25"/>
  <c r="I25" s="1"/>
  <c r="J26"/>
  <c r="I26" s="1"/>
  <c r="J27"/>
  <c r="E27" s="1"/>
  <c r="J28"/>
  <c r="G28" s="1"/>
  <c r="J5"/>
  <c r="I5" s="1"/>
  <c r="B28"/>
  <c r="I6" i="8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H28"/>
  <c r="F28"/>
  <c r="D28"/>
  <c r="B28"/>
  <c r="J5"/>
  <c r="I28" i="9"/>
  <c r="G28"/>
  <c r="E28"/>
  <c r="C28"/>
  <c r="C21" i="7" l="1"/>
  <c r="C19"/>
  <c r="C7"/>
  <c r="E19"/>
  <c r="E7"/>
  <c r="G19"/>
  <c r="G15"/>
  <c r="G11"/>
  <c r="I27"/>
  <c r="I15"/>
  <c r="I11"/>
  <c r="C24"/>
  <c r="C16"/>
  <c r="C12"/>
  <c r="C8"/>
  <c r="E20"/>
  <c r="E16"/>
  <c r="E12"/>
  <c r="E8"/>
  <c r="G24"/>
  <c r="G20"/>
  <c r="G16"/>
  <c r="G12"/>
  <c r="G8"/>
  <c r="I24"/>
  <c r="I20"/>
  <c r="C5"/>
  <c r="C25"/>
  <c r="C17"/>
  <c r="C13"/>
  <c r="C9"/>
  <c r="E5"/>
  <c r="E25"/>
  <c r="E21"/>
  <c r="E17"/>
  <c r="E13"/>
  <c r="E9"/>
  <c r="G5"/>
  <c r="G25"/>
  <c r="G21"/>
  <c r="G17"/>
  <c r="G13"/>
  <c r="G9"/>
  <c r="C26"/>
  <c r="C22"/>
  <c r="C18"/>
  <c r="C14"/>
  <c r="C10"/>
  <c r="C6"/>
  <c r="E26"/>
  <c r="E22"/>
  <c r="E18"/>
  <c r="E14"/>
  <c r="E10"/>
  <c r="E6"/>
  <c r="G26"/>
  <c r="G22"/>
  <c r="G18"/>
  <c r="G14"/>
  <c r="G10"/>
  <c r="G6"/>
  <c r="C27"/>
  <c r="E23"/>
  <c r="G23"/>
  <c r="G7"/>
  <c r="C23"/>
  <c r="C11"/>
  <c r="E15"/>
  <c r="G27"/>
  <c r="J6" i="10"/>
  <c r="I6" s="1"/>
  <c r="J7"/>
  <c r="G7" s="1"/>
  <c r="J8"/>
  <c r="I8" s="1"/>
  <c r="J9"/>
  <c r="G9" s="1"/>
  <c r="J10"/>
  <c r="E10" s="1"/>
  <c r="J11"/>
  <c r="C11" s="1"/>
  <c r="J12"/>
  <c r="I12" s="1"/>
  <c r="J13"/>
  <c r="G13" s="1"/>
  <c r="J14"/>
  <c r="G14" s="1"/>
  <c r="J15"/>
  <c r="C15" s="1"/>
  <c r="J16"/>
  <c r="I16" s="1"/>
  <c r="J17"/>
  <c r="G17" s="1"/>
  <c r="J18"/>
  <c r="G18" s="1"/>
  <c r="J19"/>
  <c r="C19" s="1"/>
  <c r="J20"/>
  <c r="I20" s="1"/>
  <c r="J21"/>
  <c r="G21" s="1"/>
  <c r="J22"/>
  <c r="G22" s="1"/>
  <c r="J23"/>
  <c r="C23" s="1"/>
  <c r="J24"/>
  <c r="I24" s="1"/>
  <c r="J25"/>
  <c r="G25" s="1"/>
  <c r="J26"/>
  <c r="G26" s="1"/>
  <c r="J27"/>
  <c r="C27" s="1"/>
  <c r="J5"/>
  <c r="I5" s="1"/>
  <c r="D28"/>
  <c r="F28"/>
  <c r="H28"/>
  <c r="B28"/>
  <c r="D28" i="9"/>
  <c r="F28"/>
  <c r="H28"/>
  <c r="B28"/>
  <c r="J6"/>
  <c r="J7"/>
  <c r="G7" s="1"/>
  <c r="J8"/>
  <c r="E8" s="1"/>
  <c r="J9"/>
  <c r="C9" s="1"/>
  <c r="J10"/>
  <c r="I10" s="1"/>
  <c r="J11"/>
  <c r="G11" s="1"/>
  <c r="J12"/>
  <c r="E12" s="1"/>
  <c r="J13"/>
  <c r="C13" s="1"/>
  <c r="J14"/>
  <c r="I14" s="1"/>
  <c r="J15"/>
  <c r="G15" s="1"/>
  <c r="J16"/>
  <c r="E16" s="1"/>
  <c r="J17"/>
  <c r="C17" s="1"/>
  <c r="J18"/>
  <c r="I18" s="1"/>
  <c r="J19"/>
  <c r="G19" s="1"/>
  <c r="J20"/>
  <c r="E20" s="1"/>
  <c r="J21"/>
  <c r="C21" s="1"/>
  <c r="J22"/>
  <c r="G22" s="1"/>
  <c r="J23"/>
  <c r="G23" s="1"/>
  <c r="J24"/>
  <c r="E24" s="1"/>
  <c r="J25"/>
  <c r="C25" s="1"/>
  <c r="J26"/>
  <c r="I26" s="1"/>
  <c r="J27"/>
  <c r="G27" s="1"/>
  <c r="J5"/>
  <c r="J28" s="1"/>
  <c r="I6"/>
  <c r="G6"/>
  <c r="G13"/>
  <c r="G14"/>
  <c r="G26"/>
  <c r="E6"/>
  <c r="E10"/>
  <c r="E18"/>
  <c r="E26"/>
  <c r="C6"/>
  <c r="C7"/>
  <c r="C11"/>
  <c r="C14"/>
  <c r="C19"/>
  <c r="C27"/>
  <c r="G6" i="10" l="1"/>
  <c r="I10"/>
  <c r="I21" i="9"/>
  <c r="C26"/>
  <c r="E14"/>
  <c r="G18"/>
  <c r="I22"/>
  <c r="C5"/>
  <c r="E21"/>
  <c r="I13"/>
  <c r="C22"/>
  <c r="C10"/>
  <c r="E22"/>
  <c r="E13"/>
  <c r="G12"/>
  <c r="E5"/>
  <c r="G5"/>
  <c r="G8"/>
  <c r="G24"/>
  <c r="G9"/>
  <c r="I25"/>
  <c r="I17"/>
  <c r="I9"/>
  <c r="C18"/>
  <c r="E25"/>
  <c r="E17"/>
  <c r="E9"/>
  <c r="G25"/>
  <c r="G17"/>
  <c r="G10"/>
  <c r="C23"/>
  <c r="C15"/>
  <c r="G20"/>
  <c r="I27"/>
  <c r="I23"/>
  <c r="I19"/>
  <c r="I15"/>
  <c r="I11"/>
  <c r="G21"/>
  <c r="G16"/>
  <c r="I5"/>
  <c r="I24"/>
  <c r="I20"/>
  <c r="I16"/>
  <c r="I12"/>
  <c r="I7"/>
  <c r="C14" i="10"/>
  <c r="I9"/>
  <c r="E21"/>
  <c r="C9"/>
  <c r="I22"/>
  <c r="I25"/>
  <c r="E9"/>
  <c r="I21"/>
  <c r="E17"/>
  <c r="I13"/>
  <c r="I17"/>
  <c r="I26"/>
  <c r="E22"/>
  <c r="E18"/>
  <c r="I18"/>
  <c r="C17"/>
  <c r="I14"/>
  <c r="C26"/>
  <c r="E26"/>
  <c r="C22"/>
  <c r="C18"/>
  <c r="E14"/>
  <c r="G10"/>
  <c r="C6"/>
  <c r="E6"/>
  <c r="E27"/>
  <c r="G27"/>
  <c r="C25"/>
  <c r="C21"/>
  <c r="E13"/>
  <c r="E12"/>
  <c r="E8"/>
  <c r="E25"/>
  <c r="E24"/>
  <c r="C24"/>
  <c r="G23"/>
  <c r="E23"/>
  <c r="C20"/>
  <c r="E20"/>
  <c r="E19"/>
  <c r="G19"/>
  <c r="C16"/>
  <c r="E16"/>
  <c r="E15"/>
  <c r="G15"/>
  <c r="C13"/>
  <c r="C12"/>
  <c r="E11"/>
  <c r="G11"/>
  <c r="C10"/>
  <c r="C8"/>
  <c r="E7"/>
  <c r="C5"/>
  <c r="G5"/>
  <c r="J28"/>
  <c r="C28" s="1"/>
  <c r="E5"/>
  <c r="G24"/>
  <c r="G20"/>
  <c r="G16"/>
  <c r="G12"/>
  <c r="G8"/>
  <c r="I27"/>
  <c r="I23"/>
  <c r="I19"/>
  <c r="I15"/>
  <c r="I11"/>
  <c r="I7"/>
  <c r="C7"/>
  <c r="I8" i="9"/>
  <c r="C24"/>
  <c r="C20"/>
  <c r="C16"/>
  <c r="C12"/>
  <c r="C8"/>
  <c r="E27"/>
  <c r="E23"/>
  <c r="E19"/>
  <c r="E15"/>
  <c r="E11"/>
  <c r="E7"/>
  <c r="I28" i="10" l="1"/>
  <c r="E28"/>
  <c r="G28"/>
</calcChain>
</file>

<file path=xl/sharedStrings.xml><?xml version="1.0" encoding="utf-8"?>
<sst xmlns="http://schemas.openxmlformats.org/spreadsheetml/2006/main" count="192" uniqueCount="50">
  <si>
    <t>ECONOMIC ACTIVITY</t>
  </si>
  <si>
    <t>Total</t>
  </si>
  <si>
    <t>GREEK CYPRIOTS</t>
  </si>
  <si>
    <t>TURKISH CYPRIOTS</t>
  </si>
  <si>
    <t>NUMBER OF PERSONS</t>
  </si>
  <si>
    <t>PERCENTAGE BY TOTAL</t>
  </si>
  <si>
    <t>Source: Social Insurance Services</t>
  </si>
  <si>
    <t>STATISTICS SECTION</t>
  </si>
  <si>
    <t>SOCIAL INSURANCE SERVICES</t>
  </si>
  <si>
    <t>2. Mining and quarrying</t>
  </si>
  <si>
    <t>1. Agriculture, forestry and fishing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</si>
  <si>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</si>
  <si>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</si>
  <si>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</si>
  <si>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</si>
  <si>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</si>
  <si>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</si>
  <si>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Hotels</t>
  </si>
  <si>
    <t>10. Restaurants</t>
  </si>
  <si>
    <t>11. Information and communication</t>
  </si>
  <si>
    <t>12. Financial and insurance activities</t>
  </si>
  <si>
    <t>13. Real estate activities</t>
  </si>
  <si>
    <t>14. Professional, scientific and technical activities</t>
  </si>
  <si>
    <t>15. Administrative and support service activities</t>
  </si>
  <si>
    <t>16. Public administration and defence; Compulsory social security</t>
  </si>
  <si>
    <t>17. Education</t>
  </si>
  <si>
    <t>18. Human health and social work activities</t>
  </si>
  <si>
    <t>19. Arts, entertainment and recreation</t>
  </si>
  <si>
    <t>20. Other service activities</t>
  </si>
  <si>
    <t>21. Activities of households as employers; Undifferentiated goods - and services - producing activities of households for own use</t>
  </si>
  <si>
    <t>22. Activities of extraterritorial organizations and bodies</t>
  </si>
  <si>
    <t>23.Economic activity category not stated</t>
  </si>
  <si>
    <t>COMMUNITY</t>
  </si>
  <si>
    <r>
      <t xml:space="preserve">1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</si>
  <si>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r>
      <t xml:space="preserve">2  </t>
    </r>
    <r>
      <rPr>
        <sz val="10"/>
        <rFont val="Arial"/>
        <family val="2"/>
        <charset val="161"/>
      </rPr>
      <t xml:space="preserve">In the above number E.U. citizens that live permanently in Cyprus may be included.  </t>
    </r>
  </si>
  <si>
    <r>
      <t>EUROPEANS</t>
    </r>
    <r>
      <rPr>
        <b/>
        <vertAlign val="superscript"/>
        <sz val="9"/>
        <rFont val="Arial"/>
        <family val="2"/>
        <charset val="161"/>
      </rPr>
      <t>2</t>
    </r>
  </si>
  <si>
    <r>
      <t>ALIENS</t>
    </r>
    <r>
      <rPr>
        <b/>
        <vertAlign val="superscript"/>
        <sz val="9"/>
        <rFont val="Arial"/>
        <family val="2"/>
        <charset val="161"/>
      </rPr>
      <t>1</t>
    </r>
  </si>
  <si>
    <r>
      <t>TOTAL</t>
    </r>
    <r>
      <rPr>
        <b/>
        <vertAlign val="superscript"/>
        <sz val="9"/>
        <rFont val="Arial"/>
        <family val="2"/>
        <charset val="161"/>
      </rPr>
      <t>3</t>
    </r>
  </si>
  <si>
    <t>TABLE SHOWING THE NUMBER OF ACTIVE EMPLOYEES, BY COMMUNITY AND ECONOMIC ACTIVITY, DURING JANUARY 2019</t>
  </si>
  <si>
    <t>Employees by community &amp; economic activity January2019</t>
  </si>
  <si>
    <t>TABLE SHOWING THE NUMBER OF ACTIVE EMPLOYEES, BY COMMUNITY AND ECONOMIC ACTIVITY, DURING APRIL 2019</t>
  </si>
  <si>
    <t>Employees by community &amp; economic activity April2019</t>
  </si>
  <si>
    <t>TABLE SHOWING THE NUMBER OF ACTIVE EMPLOYEES, BY COMMUNITY AND ECONOMIC ACTIVITY, DURING JULY 2019</t>
  </si>
  <si>
    <t>Employees by community &amp; economic activity July2019</t>
  </si>
  <si>
    <t>TABLE SHOWING THE NUMBER OF ACTIVE EMPLOYEES, BY COMMUNITY AND ECONOMIC ACTIVITY, DURING OCTOBER 2019</t>
  </si>
  <si>
    <t>Employees by community &amp; economic activity October2019</t>
  </si>
  <si>
    <r>
      <t xml:space="preserve">3  </t>
    </r>
    <r>
      <rPr>
        <sz val="9"/>
        <rFont val="Arial"/>
        <family val="2"/>
        <charset val="161"/>
      </rPr>
      <t>Persons who had employment in more than one economic activity were considered more than once in the total of 502825 and consequently the actual number of employess is 466558.</t>
    </r>
  </si>
  <si>
    <r>
      <t xml:space="preserve">3  </t>
    </r>
    <r>
      <rPr>
        <sz val="9"/>
        <rFont val="Arial"/>
        <family val="2"/>
        <charset val="161"/>
      </rPr>
      <t>Persons who had employment in more than one economic activity were considered more than once in the total of 498231 and consequently the actual number of employess is 465672.</t>
    </r>
  </si>
  <si>
    <r>
      <t xml:space="preserve">3  </t>
    </r>
    <r>
      <rPr>
        <sz val="9"/>
        <rFont val="Arial"/>
        <family val="2"/>
        <charset val="161"/>
      </rPr>
      <t>Persons who had employment in more than one economic activity were considered more than once in the total of 485562 and consequently the actual number of employess is 452720.</t>
    </r>
  </si>
  <si>
    <r>
      <t xml:space="preserve">3  </t>
    </r>
    <r>
      <rPr>
        <sz val="9"/>
        <color theme="1"/>
        <rFont val="Arial"/>
        <family val="2"/>
        <charset val="161"/>
      </rPr>
      <t>Persons who had employment in more than one economic activity were considered more than once in the total of 462793 employees and consequently the actual number of employess is 432291.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</si>
</sst>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[$-408]d\-mmm\-yy;@"/>
    <numFmt numFmtId="166" formatCode="[$-809]dd\ mmmm\ yyyy;@"/>
  </numFmts>
  <fonts count="18">
    <font>
      <sz val="10"/>
      <name val="Arial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9"/>
      <name val="Arial"/>
      <family val="2"/>
      <charset val="161"/>
    </font>
    <font>
      <vertAlign val="superscript"/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002288"/>
      <name val="Arial"/>
      <family val="2"/>
      <charset val="161"/>
    </font>
    <font>
      <sz val="10"/>
      <name val="Arial"/>
      <family val="2"/>
    </font>
    <font>
      <sz val="10"/>
      <color rgb="FFFF0000"/>
      <name val="Arial"/>
      <family val="2"/>
      <charset val="161"/>
    </font>
    <font>
      <b/>
      <sz val="10"/>
      <color rgb="FFFFFF00"/>
      <name val="Arial"/>
      <family val="2"/>
      <charset val="161"/>
    </font>
    <font>
      <b/>
      <sz val="10"/>
      <color rgb="FFC00000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4" fillId="0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164" fontId="4" fillId="0" borderId="5" xfId="0" applyNumberFormat="1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" fontId="3" fillId="0" borderId="8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1" fontId="4" fillId="0" borderId="7" xfId="0" applyNumberFormat="1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" fontId="3" fillId="0" borderId="12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/>
    <xf numFmtId="166" fontId="7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vertical="center" wrapText="1"/>
    </xf>
    <xf numFmtId="12" fontId="5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164" fontId="4" fillId="0" borderId="22" xfId="0" applyNumberFormat="1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64" fontId="3" fillId="0" borderId="2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" fontId="4" fillId="0" borderId="25" xfId="0" applyNumberFormat="1" applyFont="1" applyFill="1" applyBorder="1" applyAlignment="1">
      <alignment vertical="center" wrapText="1"/>
    </xf>
    <xf numFmtId="1" fontId="4" fillId="0" borderId="26" xfId="0" applyNumberFormat="1" applyFont="1" applyFill="1" applyBorder="1" applyAlignment="1">
      <alignment vertical="center" wrapText="1"/>
    </xf>
    <xf numFmtId="0" fontId="4" fillId="0" borderId="27" xfId="0" applyFont="1" applyFill="1" applyBorder="1"/>
    <xf numFmtId="0" fontId="4" fillId="0" borderId="28" xfId="0" applyFont="1" applyFill="1" applyBorder="1"/>
    <xf numFmtId="164" fontId="3" fillId="0" borderId="29" xfId="0" applyNumberFormat="1" applyFont="1" applyFill="1" applyBorder="1" applyAlignment="1">
      <alignment vertical="center" wrapText="1"/>
    </xf>
    <xf numFmtId="164" fontId="3" fillId="0" borderId="30" xfId="0" applyNumberFormat="1" applyFont="1" applyFill="1" applyBorder="1" applyAlignment="1">
      <alignment vertical="center" wrapText="1"/>
    </xf>
    <xf numFmtId="1" fontId="3" fillId="0" borderId="31" xfId="0" applyNumberFormat="1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7" fillId="0" borderId="0" xfId="0" applyFont="1" applyFill="1"/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left" wrapText="1"/>
    </xf>
    <xf numFmtId="0" fontId="17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115" zoomScaleNormal="115" workbookViewId="0">
      <selection activeCell="A39" sqref="A39"/>
    </sheetView>
  </sheetViews>
  <sheetFormatPr defaultRowHeight="12.75"/>
  <cols>
    <col min="1" max="1" width="57" style="1" customWidth="1"/>
    <col min="2" max="2" width="11.28515625" style="1" customWidth="1"/>
    <col min="3" max="3" width="12" style="1" customWidth="1"/>
    <col min="4" max="4" width="11.42578125" style="1" customWidth="1"/>
    <col min="5" max="5" width="11.85546875" style="1" customWidth="1"/>
    <col min="6" max="6" width="12" style="1" customWidth="1"/>
    <col min="7" max="7" width="11.85546875" style="1" customWidth="1"/>
    <col min="8" max="8" width="11.7109375" style="1" customWidth="1"/>
    <col min="9" max="9" width="11.5703125" style="1" customWidth="1"/>
    <col min="10" max="10" width="11.85546875" style="1" customWidth="1"/>
    <col min="11" max="16384" width="9.140625" style="1"/>
  </cols>
  <sheetData>
    <row r="1" spans="1:10" ht="13.5" thickBo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>
      <c r="A2" s="66" t="s">
        <v>0</v>
      </c>
      <c r="B2" s="69" t="s">
        <v>32</v>
      </c>
      <c r="C2" s="69"/>
      <c r="D2" s="69"/>
      <c r="E2" s="69"/>
      <c r="F2" s="69"/>
      <c r="G2" s="69"/>
      <c r="H2" s="69"/>
      <c r="I2" s="69"/>
      <c r="J2" s="70"/>
    </row>
    <row r="3" spans="1:10" ht="13.5">
      <c r="A3" s="67"/>
      <c r="B3" s="71" t="s">
        <v>2</v>
      </c>
      <c r="C3" s="71"/>
      <c r="D3" s="72" t="s">
        <v>35</v>
      </c>
      <c r="E3" s="72"/>
      <c r="F3" s="72" t="s">
        <v>36</v>
      </c>
      <c r="G3" s="72"/>
      <c r="H3" s="71" t="s">
        <v>3</v>
      </c>
      <c r="I3" s="71"/>
      <c r="J3" s="3" t="s">
        <v>37</v>
      </c>
    </row>
    <row r="4" spans="1:10" ht="24.75" thickBot="1">
      <c r="A4" s="68"/>
      <c r="B4" s="37" t="s">
        <v>4</v>
      </c>
      <c r="C4" s="37" t="s">
        <v>5</v>
      </c>
      <c r="D4" s="37" t="s">
        <v>4</v>
      </c>
      <c r="E4" s="37" t="s">
        <v>5</v>
      </c>
      <c r="F4" s="37" t="s">
        <v>4</v>
      </c>
      <c r="G4" s="37" t="s">
        <v>5</v>
      </c>
      <c r="H4" s="37" t="s">
        <v>4</v>
      </c>
      <c r="I4" s="39" t="s">
        <v>5</v>
      </c>
      <c r="J4" s="35" t="s">
        <v>4</v>
      </c>
    </row>
    <row r="5" spans="1:10">
      <c r="A5" s="36" t="s">
        <v>10</v>
      </c>
      <c r="B5" s="9">
        <v>5238</v>
      </c>
      <c r="C5" s="8">
        <f>B5/J5</f>
        <v>0.4995708154506438</v>
      </c>
      <c r="D5" s="9">
        <v>962</v>
      </c>
      <c r="E5" s="8">
        <f>D5/J5</f>
        <v>9.1750119217930373E-2</v>
      </c>
      <c r="F5" s="56">
        <v>4273</v>
      </c>
      <c r="G5" s="38">
        <f>F5/J5</f>
        <v>0.40753457319980924</v>
      </c>
      <c r="H5" s="58">
        <v>12</v>
      </c>
      <c r="I5" s="8">
        <f>H5/J5</f>
        <v>1.1444921316165952E-3</v>
      </c>
      <c r="J5" s="10">
        <f>SUM(B5,D5,F5,H5)</f>
        <v>10485</v>
      </c>
    </row>
    <row r="6" spans="1:10">
      <c r="A6" s="25" t="s">
        <v>9</v>
      </c>
      <c r="B6" s="9">
        <v>561</v>
      </c>
      <c r="C6" s="8">
        <f t="shared" ref="C6:C28" si="0">B6/J6</f>
        <v>0.71464968152866237</v>
      </c>
      <c r="D6" s="9">
        <v>112</v>
      </c>
      <c r="E6" s="8">
        <f t="shared" ref="E6:E28" si="1">D6/J6</f>
        <v>0.14267515923566879</v>
      </c>
      <c r="F6" s="21">
        <v>102</v>
      </c>
      <c r="G6" s="38">
        <f t="shared" ref="G6:G28" si="2">F6/J6</f>
        <v>0.12993630573248408</v>
      </c>
      <c r="H6" s="20">
        <v>10</v>
      </c>
      <c r="I6" s="8">
        <f t="shared" ref="I6:I28" si="3">H6/J6</f>
        <v>1.2738853503184714E-2</v>
      </c>
      <c r="J6" s="10">
        <f t="shared" ref="J6:J27" si="4">SUM(B6,D6,F6,H6)</f>
        <v>785</v>
      </c>
    </row>
    <row r="7" spans="1:10">
      <c r="A7" s="25" t="s">
        <v>11</v>
      </c>
      <c r="B7" s="9">
        <v>23264</v>
      </c>
      <c r="C7" s="8">
        <f t="shared" si="0"/>
        <v>0.68005495629805024</v>
      </c>
      <c r="D7" s="9">
        <v>8739</v>
      </c>
      <c r="E7" s="8">
        <f t="shared" si="1"/>
        <v>0.25545908971323333</v>
      </c>
      <c r="F7" s="21">
        <v>2101</v>
      </c>
      <c r="G7" s="38">
        <f t="shared" si="2"/>
        <v>6.1416586278464733E-2</v>
      </c>
      <c r="H7" s="20">
        <v>105</v>
      </c>
      <c r="I7" s="8">
        <f t="shared" si="3"/>
        <v>3.0693677102516881E-3</v>
      </c>
      <c r="J7" s="10">
        <f t="shared" si="4"/>
        <v>34209</v>
      </c>
    </row>
    <row r="8" spans="1:10">
      <c r="A8" s="25" t="s">
        <v>12</v>
      </c>
      <c r="B8" s="9">
        <v>2288</v>
      </c>
      <c r="C8" s="8">
        <f t="shared" si="0"/>
        <v>0.9740315027671349</v>
      </c>
      <c r="D8" s="9">
        <v>48</v>
      </c>
      <c r="E8" s="8">
        <f t="shared" si="1"/>
        <v>2.0434227330779056E-2</v>
      </c>
      <c r="F8" s="21">
        <v>13</v>
      </c>
      <c r="G8" s="38">
        <f t="shared" si="2"/>
        <v>5.5342699020859941E-3</v>
      </c>
      <c r="H8" s="20">
        <v>0</v>
      </c>
      <c r="I8" s="8">
        <f t="shared" si="3"/>
        <v>0</v>
      </c>
      <c r="J8" s="10">
        <f t="shared" si="4"/>
        <v>2349</v>
      </c>
    </row>
    <row r="9" spans="1:10" ht="25.5">
      <c r="A9" s="25" t="s">
        <v>13</v>
      </c>
      <c r="B9" s="9">
        <v>1224</v>
      </c>
      <c r="C9" s="8">
        <f t="shared" si="0"/>
        <v>0.71495327102803741</v>
      </c>
      <c r="D9" s="9">
        <v>374</v>
      </c>
      <c r="E9" s="8">
        <f t="shared" si="1"/>
        <v>0.21845794392523366</v>
      </c>
      <c r="F9" s="21">
        <v>111</v>
      </c>
      <c r="G9" s="38">
        <f t="shared" si="2"/>
        <v>6.4836448598130841E-2</v>
      </c>
      <c r="H9" s="20">
        <v>3</v>
      </c>
      <c r="I9" s="8">
        <f t="shared" si="3"/>
        <v>1.7523364485981308E-3</v>
      </c>
      <c r="J9" s="10">
        <f t="shared" si="4"/>
        <v>1712</v>
      </c>
    </row>
    <row r="10" spans="1:10">
      <c r="A10" s="25" t="s">
        <v>14</v>
      </c>
      <c r="B10" s="9">
        <v>20755</v>
      </c>
      <c r="C10" s="8">
        <f t="shared" si="0"/>
        <v>0.59374642407598122</v>
      </c>
      <c r="D10" s="9">
        <v>9997</v>
      </c>
      <c r="E10" s="8">
        <f t="shared" si="1"/>
        <v>0.28598809932486552</v>
      </c>
      <c r="F10" s="21">
        <v>3578</v>
      </c>
      <c r="G10" s="38">
        <f t="shared" si="2"/>
        <v>0.10235724911317085</v>
      </c>
      <c r="H10" s="20">
        <v>626</v>
      </c>
      <c r="I10" s="8">
        <f t="shared" si="3"/>
        <v>1.7908227485982378E-2</v>
      </c>
      <c r="J10" s="10">
        <f t="shared" si="4"/>
        <v>34956</v>
      </c>
    </row>
    <row r="11" spans="1:10" ht="25.5">
      <c r="A11" s="25" t="s">
        <v>15</v>
      </c>
      <c r="B11" s="9">
        <v>55697</v>
      </c>
      <c r="C11" s="8">
        <f t="shared" si="0"/>
        <v>0.75883539061009841</v>
      </c>
      <c r="D11" s="9">
        <v>13493</v>
      </c>
      <c r="E11" s="8">
        <f t="shared" si="1"/>
        <v>0.18383334695768278</v>
      </c>
      <c r="F11" s="21">
        <v>4071</v>
      </c>
      <c r="G11" s="38">
        <f t="shared" si="2"/>
        <v>5.5464726559306794E-2</v>
      </c>
      <c r="H11" s="20">
        <v>137</v>
      </c>
      <c r="I11" s="8">
        <f t="shared" si="3"/>
        <v>1.8665358729120685E-3</v>
      </c>
      <c r="J11" s="10">
        <f t="shared" si="4"/>
        <v>73398</v>
      </c>
    </row>
    <row r="12" spans="1:10">
      <c r="A12" s="25" t="s">
        <v>16</v>
      </c>
      <c r="B12" s="9">
        <v>12045</v>
      </c>
      <c r="C12" s="8">
        <f t="shared" si="0"/>
        <v>0.67725611470340175</v>
      </c>
      <c r="D12" s="9">
        <v>4619</v>
      </c>
      <c r="E12" s="8">
        <f t="shared" si="1"/>
        <v>0.2597132414956424</v>
      </c>
      <c r="F12" s="21">
        <v>1106</v>
      </c>
      <c r="G12" s="38">
        <f t="shared" si="2"/>
        <v>6.2187236435198204E-2</v>
      </c>
      <c r="H12" s="20">
        <v>15</v>
      </c>
      <c r="I12" s="8">
        <f t="shared" si="3"/>
        <v>8.4340736575766093E-4</v>
      </c>
      <c r="J12" s="10">
        <f t="shared" si="4"/>
        <v>17785</v>
      </c>
    </row>
    <row r="13" spans="1:10">
      <c r="A13" s="25" t="s">
        <v>17</v>
      </c>
      <c r="B13" s="9">
        <v>8643</v>
      </c>
      <c r="C13" s="8">
        <f t="shared" si="0"/>
        <v>0.56068764190723319</v>
      </c>
      <c r="D13" s="9">
        <v>5631</v>
      </c>
      <c r="E13" s="8">
        <f t="shared" si="1"/>
        <v>0.36529354524813495</v>
      </c>
      <c r="F13" s="21">
        <v>1113</v>
      </c>
      <c r="G13" s="38">
        <f t="shared" si="2"/>
        <v>7.2202400259487515E-2</v>
      </c>
      <c r="H13" s="20">
        <v>28</v>
      </c>
      <c r="I13" s="8">
        <f t="shared" si="3"/>
        <v>1.81641258514434E-3</v>
      </c>
      <c r="J13" s="10">
        <f t="shared" si="4"/>
        <v>15415</v>
      </c>
    </row>
    <row r="14" spans="1:10">
      <c r="A14" s="25" t="s">
        <v>18</v>
      </c>
      <c r="B14" s="9">
        <v>16531</v>
      </c>
      <c r="C14" s="8">
        <f t="shared" si="0"/>
        <v>0.5381184895833333</v>
      </c>
      <c r="D14" s="9">
        <v>10278</v>
      </c>
      <c r="E14" s="8">
        <f t="shared" si="1"/>
        <v>0.33457031250000002</v>
      </c>
      <c r="F14" s="21">
        <v>3812</v>
      </c>
      <c r="G14" s="38">
        <f t="shared" si="2"/>
        <v>0.12408854166666666</v>
      </c>
      <c r="H14" s="20">
        <v>99</v>
      </c>
      <c r="I14" s="8">
        <f t="shared" si="3"/>
        <v>3.2226562499999998E-3</v>
      </c>
      <c r="J14" s="10">
        <f t="shared" si="4"/>
        <v>30720</v>
      </c>
    </row>
    <row r="15" spans="1:10">
      <c r="A15" s="25" t="s">
        <v>19</v>
      </c>
      <c r="B15" s="9">
        <v>10851</v>
      </c>
      <c r="C15" s="8">
        <f t="shared" si="0"/>
        <v>0.7339691558441559</v>
      </c>
      <c r="D15" s="9">
        <v>2158</v>
      </c>
      <c r="E15" s="8">
        <f t="shared" si="1"/>
        <v>0.14596861471861472</v>
      </c>
      <c r="F15" s="21">
        <v>1733</v>
      </c>
      <c r="G15" s="38">
        <f t="shared" si="2"/>
        <v>0.11722132034632035</v>
      </c>
      <c r="H15" s="20">
        <v>42</v>
      </c>
      <c r="I15" s="8">
        <f t="shared" si="3"/>
        <v>2.840909090909091E-3</v>
      </c>
      <c r="J15" s="10">
        <f t="shared" si="4"/>
        <v>14784</v>
      </c>
    </row>
    <row r="16" spans="1:10">
      <c r="A16" s="25" t="s">
        <v>20</v>
      </c>
      <c r="B16" s="9">
        <v>18630</v>
      </c>
      <c r="C16" s="8">
        <f t="shared" si="0"/>
        <v>0.80915566365531622</v>
      </c>
      <c r="D16" s="9">
        <v>2213</v>
      </c>
      <c r="E16" s="8">
        <f t="shared" si="1"/>
        <v>9.6117095205003472E-2</v>
      </c>
      <c r="F16" s="21">
        <v>2173</v>
      </c>
      <c r="G16" s="38">
        <f t="shared" si="2"/>
        <v>9.4379777623349551E-2</v>
      </c>
      <c r="H16" s="20">
        <v>8</v>
      </c>
      <c r="I16" s="8">
        <f t="shared" si="3"/>
        <v>3.4746351633078526E-4</v>
      </c>
      <c r="J16" s="10">
        <f t="shared" si="4"/>
        <v>23024</v>
      </c>
    </row>
    <row r="17" spans="1:10" ht="15" customHeight="1">
      <c r="A17" s="25" t="s">
        <v>21</v>
      </c>
      <c r="B17" s="9">
        <v>2355</v>
      </c>
      <c r="C17" s="8">
        <f t="shared" si="0"/>
        <v>0.72283609576427255</v>
      </c>
      <c r="D17" s="9">
        <v>673</v>
      </c>
      <c r="E17" s="8">
        <f t="shared" si="1"/>
        <v>0.20656844689993861</v>
      </c>
      <c r="F17" s="21">
        <v>229</v>
      </c>
      <c r="G17" s="38">
        <f t="shared" si="2"/>
        <v>7.028852056476366E-2</v>
      </c>
      <c r="H17" s="20">
        <v>1</v>
      </c>
      <c r="I17" s="8">
        <f t="shared" si="3"/>
        <v>3.0693677102516879E-4</v>
      </c>
      <c r="J17" s="10">
        <f t="shared" si="4"/>
        <v>3258</v>
      </c>
    </row>
    <row r="18" spans="1:10" ht="15" customHeight="1">
      <c r="A18" s="25" t="s">
        <v>22</v>
      </c>
      <c r="B18" s="9">
        <v>27449</v>
      </c>
      <c r="C18" s="8">
        <f t="shared" si="0"/>
        <v>0.79076400092187138</v>
      </c>
      <c r="D18" s="9">
        <v>4792</v>
      </c>
      <c r="E18" s="8">
        <f t="shared" si="1"/>
        <v>0.13805024199124222</v>
      </c>
      <c r="F18" s="21">
        <v>2423</v>
      </c>
      <c r="G18" s="38">
        <f t="shared" si="2"/>
        <v>6.9802949988476609E-2</v>
      </c>
      <c r="H18" s="20">
        <v>48</v>
      </c>
      <c r="I18" s="8">
        <f t="shared" si="3"/>
        <v>1.3828070984097719E-3</v>
      </c>
      <c r="J18" s="10">
        <f t="shared" si="4"/>
        <v>34712</v>
      </c>
    </row>
    <row r="19" spans="1:10" ht="15" customHeight="1">
      <c r="A19" s="25" t="s">
        <v>23</v>
      </c>
      <c r="B19" s="9">
        <v>8598</v>
      </c>
      <c r="C19" s="8">
        <f t="shared" si="0"/>
        <v>0.62412891986062713</v>
      </c>
      <c r="D19" s="9">
        <v>3992</v>
      </c>
      <c r="E19" s="8">
        <f t="shared" si="1"/>
        <v>0.28977932636469222</v>
      </c>
      <c r="F19" s="21">
        <v>1174</v>
      </c>
      <c r="G19" s="38">
        <f t="shared" si="2"/>
        <v>8.5220673635307775E-2</v>
      </c>
      <c r="H19" s="20">
        <v>12</v>
      </c>
      <c r="I19" s="8">
        <f t="shared" si="3"/>
        <v>8.710801393728223E-4</v>
      </c>
      <c r="J19" s="10">
        <f t="shared" si="4"/>
        <v>13776</v>
      </c>
    </row>
    <row r="20" spans="1:10" ht="15" customHeight="1">
      <c r="A20" s="25" t="s">
        <v>24</v>
      </c>
      <c r="B20" s="9">
        <v>69785</v>
      </c>
      <c r="C20" s="8">
        <f t="shared" si="0"/>
        <v>0.96289703893810197</v>
      </c>
      <c r="D20" s="9">
        <v>1755</v>
      </c>
      <c r="E20" s="8">
        <f t="shared" si="1"/>
        <v>2.4215580759996688E-2</v>
      </c>
      <c r="F20" s="21">
        <v>847</v>
      </c>
      <c r="G20" s="38">
        <f t="shared" si="2"/>
        <v>1.1686949802687861E-2</v>
      </c>
      <c r="H20" s="20">
        <v>87</v>
      </c>
      <c r="I20" s="8">
        <f t="shared" si="3"/>
        <v>1.200430499213511E-3</v>
      </c>
      <c r="J20" s="10">
        <f t="shared" si="4"/>
        <v>72474</v>
      </c>
    </row>
    <row r="21" spans="1:10" ht="15" customHeight="1">
      <c r="A21" s="25" t="s">
        <v>25</v>
      </c>
      <c r="B21" s="9">
        <v>17923</v>
      </c>
      <c r="C21" s="8">
        <f t="shared" si="0"/>
        <v>0.87106337480559881</v>
      </c>
      <c r="D21" s="9">
        <v>2208</v>
      </c>
      <c r="E21" s="8">
        <f t="shared" si="1"/>
        <v>0.10730948678071539</v>
      </c>
      <c r="F21" s="21">
        <v>429</v>
      </c>
      <c r="G21" s="38">
        <f t="shared" si="2"/>
        <v>2.0849533437013998E-2</v>
      </c>
      <c r="H21" s="20">
        <v>16</v>
      </c>
      <c r="I21" s="8">
        <f t="shared" si="3"/>
        <v>7.776049766718507E-4</v>
      </c>
      <c r="J21" s="10">
        <f t="shared" si="4"/>
        <v>20576</v>
      </c>
    </row>
    <row r="22" spans="1:10" ht="24" customHeight="1">
      <c r="A22" s="25" t="s">
        <v>26</v>
      </c>
      <c r="B22" s="9">
        <v>9920</v>
      </c>
      <c r="C22" s="8">
        <f t="shared" si="0"/>
        <v>0.82344152071055032</v>
      </c>
      <c r="D22" s="9">
        <v>1700</v>
      </c>
      <c r="E22" s="8">
        <f t="shared" si="1"/>
        <v>0.14111397028305803</v>
      </c>
      <c r="F22" s="21">
        <v>424</v>
      </c>
      <c r="G22" s="38">
        <f t="shared" si="2"/>
        <v>3.5195484352950945E-2</v>
      </c>
      <c r="H22" s="20">
        <v>3</v>
      </c>
      <c r="I22" s="8">
        <f t="shared" si="3"/>
        <v>2.4902465344069064E-4</v>
      </c>
      <c r="J22" s="10">
        <f t="shared" si="4"/>
        <v>12047</v>
      </c>
    </row>
    <row r="23" spans="1:10" ht="15" customHeight="1">
      <c r="A23" s="25" t="s">
        <v>27</v>
      </c>
      <c r="B23" s="9">
        <v>5792</v>
      </c>
      <c r="C23" s="8">
        <f t="shared" si="0"/>
        <v>0.70850152905198782</v>
      </c>
      <c r="D23" s="9">
        <v>1857</v>
      </c>
      <c r="E23" s="8">
        <f t="shared" si="1"/>
        <v>0.22715596330275228</v>
      </c>
      <c r="F23" s="21">
        <v>520</v>
      </c>
      <c r="G23" s="38">
        <f t="shared" si="2"/>
        <v>6.3608562691131493E-2</v>
      </c>
      <c r="H23" s="20">
        <v>6</v>
      </c>
      <c r="I23" s="8">
        <f t="shared" si="3"/>
        <v>7.3394495412844036E-4</v>
      </c>
      <c r="J23" s="10">
        <f t="shared" si="4"/>
        <v>8175</v>
      </c>
    </row>
    <row r="24" spans="1:10" ht="15" customHeight="1">
      <c r="A24" s="25" t="s">
        <v>28</v>
      </c>
      <c r="B24" s="9">
        <v>10462</v>
      </c>
      <c r="C24" s="8">
        <f t="shared" si="0"/>
        <v>0.7933570941078335</v>
      </c>
      <c r="D24" s="9">
        <v>1891</v>
      </c>
      <c r="E24" s="8">
        <f t="shared" si="1"/>
        <v>0.14339880185030712</v>
      </c>
      <c r="F24" s="21">
        <v>824</v>
      </c>
      <c r="G24" s="38">
        <f t="shared" si="2"/>
        <v>6.248578145142944E-2</v>
      </c>
      <c r="H24" s="20">
        <v>10</v>
      </c>
      <c r="I24" s="8">
        <f t="shared" si="3"/>
        <v>7.5832259042996888E-4</v>
      </c>
      <c r="J24" s="10">
        <f t="shared" si="4"/>
        <v>13187</v>
      </c>
    </row>
    <row r="25" spans="1:10" ht="25.5">
      <c r="A25" s="25" t="s">
        <v>29</v>
      </c>
      <c r="B25" s="9">
        <v>379</v>
      </c>
      <c r="C25" s="8">
        <f t="shared" si="0"/>
        <v>1.6512002788306539E-2</v>
      </c>
      <c r="D25" s="9">
        <v>344</v>
      </c>
      <c r="E25" s="8">
        <f t="shared" si="1"/>
        <v>1.4987147649544721E-2</v>
      </c>
      <c r="F25" s="21">
        <v>22227</v>
      </c>
      <c r="G25" s="38">
        <f t="shared" si="2"/>
        <v>0.96837014769311203</v>
      </c>
      <c r="H25" s="20">
        <v>3</v>
      </c>
      <c r="I25" s="8">
        <f t="shared" si="3"/>
        <v>1.3070186903672723E-4</v>
      </c>
      <c r="J25" s="10">
        <f t="shared" si="4"/>
        <v>22953</v>
      </c>
    </row>
    <row r="26" spans="1:10" ht="15" customHeight="1">
      <c r="A26" s="25" t="s">
        <v>30</v>
      </c>
      <c r="B26" s="9">
        <v>390</v>
      </c>
      <c r="C26" s="8">
        <f t="shared" si="0"/>
        <v>0.63517915309446249</v>
      </c>
      <c r="D26" s="9">
        <v>94</v>
      </c>
      <c r="E26" s="8">
        <f t="shared" si="1"/>
        <v>0.15309446254071662</v>
      </c>
      <c r="F26" s="21">
        <v>76</v>
      </c>
      <c r="G26" s="38">
        <f t="shared" si="2"/>
        <v>0.12377850162866449</v>
      </c>
      <c r="H26" s="20">
        <v>54</v>
      </c>
      <c r="I26" s="8">
        <f t="shared" si="3"/>
        <v>8.7947882736156349E-2</v>
      </c>
      <c r="J26" s="10">
        <f t="shared" si="4"/>
        <v>614</v>
      </c>
    </row>
    <row r="27" spans="1:10" ht="15" customHeight="1" thickBot="1">
      <c r="A27" s="25" t="s">
        <v>31</v>
      </c>
      <c r="B27" s="9">
        <v>133</v>
      </c>
      <c r="C27" s="11">
        <f t="shared" si="0"/>
        <v>9.5067905646890632E-2</v>
      </c>
      <c r="D27" s="17">
        <v>651</v>
      </c>
      <c r="E27" s="11">
        <f t="shared" si="1"/>
        <v>0.4653323802716226</v>
      </c>
      <c r="F27" s="57">
        <v>614</v>
      </c>
      <c r="G27" s="44">
        <f t="shared" si="2"/>
        <v>0.43888491779842742</v>
      </c>
      <c r="H27" s="59">
        <v>1</v>
      </c>
      <c r="I27" s="11">
        <f t="shared" si="3"/>
        <v>7.1479628305932811E-4</v>
      </c>
      <c r="J27" s="45">
        <f t="shared" si="4"/>
        <v>1399</v>
      </c>
    </row>
    <row r="28" spans="1:10" ht="13.5" customHeight="1" thickBot="1">
      <c r="A28" s="26" t="s">
        <v>1</v>
      </c>
      <c r="B28" s="18">
        <f>SUM(B5:B27)</f>
        <v>328913</v>
      </c>
      <c r="C28" s="13">
        <f t="shared" si="0"/>
        <v>0.71071299695544232</v>
      </c>
      <c r="D28" s="18">
        <f t="shared" ref="D28:J28" si="5">SUM(D5:D27)</f>
        <v>78581</v>
      </c>
      <c r="E28" s="13">
        <f t="shared" si="1"/>
        <v>0.1697972959833014</v>
      </c>
      <c r="F28" s="18">
        <f t="shared" si="5"/>
        <v>53973</v>
      </c>
      <c r="G28" s="23">
        <f t="shared" si="2"/>
        <v>0.1166244951846722</v>
      </c>
      <c r="H28" s="18">
        <f t="shared" si="5"/>
        <v>1326</v>
      </c>
      <c r="I28" s="13">
        <f t="shared" si="3"/>
        <v>2.8652118765841316E-3</v>
      </c>
      <c r="J28" s="18">
        <f t="shared" si="5"/>
        <v>462793</v>
      </c>
    </row>
    <row r="29" spans="1:10" ht="13.5" customHeight="1">
      <c r="A29" s="41"/>
      <c r="B29" s="42"/>
      <c r="C29" s="43"/>
      <c r="D29" s="42"/>
      <c r="E29" s="42"/>
      <c r="F29" s="42"/>
      <c r="G29" s="42"/>
      <c r="H29" s="42"/>
      <c r="I29" s="42"/>
      <c r="J29" s="42"/>
    </row>
    <row r="30" spans="1:10" ht="12.75" customHeight="1">
      <c r="A30" s="40"/>
      <c r="B30" s="5"/>
      <c r="C30" s="5"/>
      <c r="D30" s="5"/>
      <c r="E30" s="5"/>
      <c r="F30" s="5"/>
      <c r="G30" s="5"/>
      <c r="H30" s="5"/>
      <c r="I30" s="5"/>
      <c r="J30" s="5"/>
    </row>
    <row r="31" spans="1:10" ht="14.25" customHeight="1">
      <c r="A31" s="61" t="s">
        <v>33</v>
      </c>
      <c r="B31" s="61"/>
      <c r="C31" s="33"/>
      <c r="D31" s="16"/>
      <c r="E31" s="16"/>
      <c r="F31" s="16"/>
      <c r="G31" s="16"/>
      <c r="H31" s="16"/>
      <c r="I31" s="16"/>
      <c r="J31" s="16"/>
    </row>
    <row r="32" spans="1:10" ht="27" customHeight="1">
      <c r="A32" s="61" t="s">
        <v>34</v>
      </c>
      <c r="B32" s="61"/>
      <c r="C32" s="62"/>
      <c r="D32" s="62"/>
      <c r="E32" s="62"/>
      <c r="F32" s="62"/>
      <c r="G32" s="62"/>
      <c r="H32" s="62"/>
      <c r="I32" s="62"/>
      <c r="J32" s="62"/>
    </row>
    <row r="33" spans="1:10" s="60" customFormat="1" ht="29.25" customHeight="1">
      <c r="A33" s="63" t="s">
        <v>49</v>
      </c>
      <c r="B33" s="63"/>
      <c r="C33" s="63"/>
      <c r="D33" s="64"/>
      <c r="E33" s="64"/>
      <c r="F33" s="64"/>
      <c r="G33" s="64"/>
      <c r="H33" s="64"/>
      <c r="I33" s="64"/>
      <c r="J33" s="64"/>
    </row>
    <row r="34" spans="1:10" ht="13.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>
      <c r="A35" s="27" t="s">
        <v>6</v>
      </c>
      <c r="B35" s="14"/>
      <c r="C35" s="14"/>
      <c r="D35" s="14"/>
      <c r="E35" s="14"/>
      <c r="F35" s="14"/>
      <c r="G35" s="14"/>
      <c r="H35" s="14"/>
      <c r="I35" s="14"/>
      <c r="J35" s="15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5"/>
    </row>
    <row r="37" spans="1:10">
      <c r="A37" s="14" t="s">
        <v>39</v>
      </c>
      <c r="B37" s="14"/>
      <c r="C37" s="14"/>
      <c r="D37" s="14"/>
      <c r="E37" s="14"/>
      <c r="F37" s="14"/>
      <c r="G37" s="14"/>
      <c r="H37" s="28" t="s">
        <v>7</v>
      </c>
      <c r="I37" s="28"/>
      <c r="J37" s="15"/>
    </row>
    <row r="38" spans="1:10">
      <c r="A38" s="32">
        <v>44133</v>
      </c>
      <c r="B38" s="14"/>
      <c r="C38" s="14"/>
      <c r="D38" s="14"/>
      <c r="E38" s="14"/>
      <c r="F38" s="14"/>
      <c r="G38" s="14"/>
      <c r="H38" s="29" t="s">
        <v>8</v>
      </c>
      <c r="I38" s="29"/>
      <c r="J38" s="15"/>
    </row>
    <row r="39" spans="1:10">
      <c r="A39" s="7"/>
      <c r="B39" s="2"/>
      <c r="C39" s="2"/>
      <c r="D39" s="2"/>
      <c r="E39" s="2"/>
      <c r="F39" s="2"/>
      <c r="G39" s="2"/>
      <c r="H39" s="6"/>
      <c r="I39" s="2"/>
      <c r="J39" s="6"/>
    </row>
  </sheetData>
  <mergeCells count="10">
    <mergeCell ref="A32:J32"/>
    <mergeCell ref="A33:J33"/>
    <mergeCell ref="A31:B31"/>
    <mergeCell ref="A1:J1"/>
    <mergeCell ref="A2:A4"/>
    <mergeCell ref="B2:J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opLeftCell="A33" workbookViewId="0">
      <selection activeCell="A31" sqref="A31:J31"/>
    </sheetView>
  </sheetViews>
  <sheetFormatPr defaultRowHeight="12.75"/>
  <cols>
    <col min="1" max="1" width="56.28515625" customWidth="1"/>
    <col min="2" max="3" width="11.7109375" customWidth="1"/>
    <col min="4" max="4" width="12" customWidth="1"/>
    <col min="5" max="5" width="12.42578125" customWidth="1"/>
    <col min="6" max="6" width="12.140625" customWidth="1"/>
    <col min="7" max="7" width="12.5703125" customWidth="1"/>
    <col min="8" max="8" width="12.42578125" customWidth="1"/>
    <col min="9" max="9" width="13.140625" customWidth="1"/>
    <col min="10" max="10" width="12" customWidth="1"/>
  </cols>
  <sheetData>
    <row r="1" spans="1:11" ht="13.5" customHeight="1" thickBot="1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1"/>
    </row>
    <row r="2" spans="1:11" ht="15" customHeight="1">
      <c r="A2" s="75" t="s">
        <v>0</v>
      </c>
      <c r="B2" s="78" t="s">
        <v>32</v>
      </c>
      <c r="C2" s="78"/>
      <c r="D2" s="78"/>
      <c r="E2" s="78"/>
      <c r="F2" s="78"/>
      <c r="G2" s="78"/>
      <c r="H2" s="78"/>
      <c r="I2" s="78"/>
      <c r="J2" s="79"/>
      <c r="K2" s="1"/>
    </row>
    <row r="3" spans="1:11" ht="12.75" customHeight="1">
      <c r="A3" s="76"/>
      <c r="B3" s="71" t="s">
        <v>2</v>
      </c>
      <c r="C3" s="71"/>
      <c r="D3" s="72" t="s">
        <v>35</v>
      </c>
      <c r="E3" s="72"/>
      <c r="F3" s="72" t="s">
        <v>36</v>
      </c>
      <c r="G3" s="72"/>
      <c r="H3" s="71" t="s">
        <v>3</v>
      </c>
      <c r="I3" s="71"/>
      <c r="J3" s="3" t="s">
        <v>37</v>
      </c>
      <c r="K3" s="1"/>
    </row>
    <row r="4" spans="1:11" ht="24" customHeight="1" thickBot="1">
      <c r="A4" s="77"/>
      <c r="B4" s="37" t="s">
        <v>4</v>
      </c>
      <c r="C4" s="37" t="s">
        <v>5</v>
      </c>
      <c r="D4" s="37" t="s">
        <v>4</v>
      </c>
      <c r="E4" s="37" t="s">
        <v>5</v>
      </c>
      <c r="F4" s="37" t="s">
        <v>4</v>
      </c>
      <c r="G4" s="37" t="s">
        <v>5</v>
      </c>
      <c r="H4" s="37" t="s">
        <v>4</v>
      </c>
      <c r="I4" s="37" t="s">
        <v>5</v>
      </c>
      <c r="J4" s="35" t="s">
        <v>4</v>
      </c>
      <c r="K4" s="1"/>
    </row>
    <row r="5" spans="1:11" ht="15" customHeight="1">
      <c r="A5" s="36" t="s">
        <v>10</v>
      </c>
      <c r="B5" s="51">
        <v>5221</v>
      </c>
      <c r="C5" s="8">
        <f>B5/J5</f>
        <v>0.48780715687190507</v>
      </c>
      <c r="D5" s="51">
        <v>996</v>
      </c>
      <c r="E5" s="8">
        <f>D5/J5</f>
        <v>9.3058021115575068E-2</v>
      </c>
      <c r="F5" s="51">
        <v>4474</v>
      </c>
      <c r="G5" s="38">
        <f>F5/J5</f>
        <v>0.41801364103522376</v>
      </c>
      <c r="H5" s="51">
        <v>12</v>
      </c>
      <c r="I5" s="8">
        <f>H5/J5</f>
        <v>1.1211809772960853E-3</v>
      </c>
      <c r="J5" s="10">
        <f>SUM(H5,F5,D5,B5)</f>
        <v>10703</v>
      </c>
      <c r="K5" s="1"/>
    </row>
    <row r="6" spans="1:11" ht="15" customHeight="1">
      <c r="A6" s="25" t="s">
        <v>9</v>
      </c>
      <c r="B6" s="51">
        <v>557</v>
      </c>
      <c r="C6" s="8">
        <f t="shared" ref="C6:C28" si="0">B6/J6</f>
        <v>0.71136653895274582</v>
      </c>
      <c r="D6" s="51">
        <v>112</v>
      </c>
      <c r="E6" s="8">
        <f t="shared" ref="E6:E28" si="1">D6/J6</f>
        <v>0.14303959131545338</v>
      </c>
      <c r="F6" s="51">
        <v>105</v>
      </c>
      <c r="G6" s="38">
        <f t="shared" ref="G6:G28" si="2">F6/J6</f>
        <v>0.13409961685823754</v>
      </c>
      <c r="H6" s="51">
        <v>9</v>
      </c>
      <c r="I6" s="8">
        <f t="shared" ref="I6:I28" si="3">H6/J6</f>
        <v>1.1494252873563218E-2</v>
      </c>
      <c r="J6" s="10">
        <f t="shared" ref="J6:J28" si="4">SUM(H6,F6,D6,B6)</f>
        <v>783</v>
      </c>
      <c r="K6" s="1"/>
    </row>
    <row r="7" spans="1:11" ht="15" customHeight="1">
      <c r="A7" s="25" t="s">
        <v>11</v>
      </c>
      <c r="B7" s="51">
        <v>23506</v>
      </c>
      <c r="C7" s="8">
        <f t="shared" si="0"/>
        <v>0.67606200926112336</v>
      </c>
      <c r="D7" s="51">
        <v>8866</v>
      </c>
      <c r="E7" s="8">
        <f t="shared" si="1"/>
        <v>0.25499726768098019</v>
      </c>
      <c r="F7" s="51">
        <v>2284</v>
      </c>
      <c r="G7" s="38">
        <f t="shared" si="2"/>
        <v>6.5690701486956771E-2</v>
      </c>
      <c r="H7" s="51">
        <v>113</v>
      </c>
      <c r="I7" s="8">
        <f t="shared" si="3"/>
        <v>3.2500215709396303E-3</v>
      </c>
      <c r="J7" s="10">
        <f t="shared" si="4"/>
        <v>34769</v>
      </c>
      <c r="K7" s="1"/>
    </row>
    <row r="8" spans="1:11" ht="25.5" customHeight="1">
      <c r="A8" s="25" t="s">
        <v>12</v>
      </c>
      <c r="B8" s="51">
        <v>2282</v>
      </c>
      <c r="C8" s="8">
        <f t="shared" si="0"/>
        <v>0.9727195225916454</v>
      </c>
      <c r="D8" s="51">
        <v>50</v>
      </c>
      <c r="E8" s="8">
        <f t="shared" si="1"/>
        <v>2.1312872975277068E-2</v>
      </c>
      <c r="F8" s="51">
        <v>14</v>
      </c>
      <c r="G8" s="38">
        <f t="shared" si="2"/>
        <v>5.9676044330775786E-3</v>
      </c>
      <c r="H8" s="51">
        <v>0</v>
      </c>
      <c r="I8" s="8">
        <f t="shared" si="3"/>
        <v>0</v>
      </c>
      <c r="J8" s="10">
        <f t="shared" si="4"/>
        <v>2346</v>
      </c>
      <c r="K8" s="1"/>
    </row>
    <row r="9" spans="1:11" ht="25.5" customHeight="1">
      <c r="A9" s="25" t="s">
        <v>13</v>
      </c>
      <c r="B9" s="51">
        <v>1243</v>
      </c>
      <c r="C9" s="8">
        <f t="shared" si="0"/>
        <v>0.71849710982658954</v>
      </c>
      <c r="D9" s="51">
        <v>382</v>
      </c>
      <c r="E9" s="8">
        <f t="shared" si="1"/>
        <v>0.2208092485549133</v>
      </c>
      <c r="F9" s="51">
        <v>104</v>
      </c>
      <c r="G9" s="38">
        <f t="shared" si="2"/>
        <v>6.0115606936416183E-2</v>
      </c>
      <c r="H9" s="51">
        <v>1</v>
      </c>
      <c r="I9" s="8">
        <f t="shared" si="3"/>
        <v>5.7803468208092489E-4</v>
      </c>
      <c r="J9" s="10">
        <f t="shared" si="4"/>
        <v>1730</v>
      </c>
      <c r="K9" s="1"/>
    </row>
    <row r="10" spans="1:11" ht="15" customHeight="1">
      <c r="A10" s="25" t="s">
        <v>14</v>
      </c>
      <c r="B10" s="51">
        <v>21111</v>
      </c>
      <c r="C10" s="8">
        <f t="shared" si="0"/>
        <v>0.58314457764764382</v>
      </c>
      <c r="D10" s="51">
        <v>10439</v>
      </c>
      <c r="E10" s="8">
        <f t="shared" si="1"/>
        <v>0.28835423457267556</v>
      </c>
      <c r="F10" s="51">
        <v>3963</v>
      </c>
      <c r="G10" s="38">
        <f t="shared" si="2"/>
        <v>0.10946909010551903</v>
      </c>
      <c r="H10" s="51">
        <v>689</v>
      </c>
      <c r="I10" s="8">
        <f t="shared" si="3"/>
        <v>1.9032097674161648E-2</v>
      </c>
      <c r="J10" s="10">
        <f t="shared" si="4"/>
        <v>36202</v>
      </c>
      <c r="K10" s="1"/>
    </row>
    <row r="11" spans="1:11" ht="12.75" customHeight="1">
      <c r="A11" s="25" t="s">
        <v>15</v>
      </c>
      <c r="B11" s="51">
        <v>56154</v>
      </c>
      <c r="C11" s="8">
        <f t="shared" si="0"/>
        <v>0.7524723286790127</v>
      </c>
      <c r="D11" s="51">
        <v>13947</v>
      </c>
      <c r="E11" s="8">
        <f t="shared" si="1"/>
        <v>0.18689196794682819</v>
      </c>
      <c r="F11" s="51">
        <v>4380</v>
      </c>
      <c r="G11" s="38">
        <f t="shared" si="2"/>
        <v>5.8692680835097689E-2</v>
      </c>
      <c r="H11" s="51">
        <v>145</v>
      </c>
      <c r="I11" s="8">
        <f t="shared" si="3"/>
        <v>1.943022539061453E-3</v>
      </c>
      <c r="J11" s="10">
        <f t="shared" si="4"/>
        <v>74626</v>
      </c>
      <c r="K11" s="1"/>
    </row>
    <row r="12" spans="1:11" ht="14.25" customHeight="1">
      <c r="A12" s="25" t="s">
        <v>16</v>
      </c>
      <c r="B12" s="51">
        <v>12502</v>
      </c>
      <c r="C12" s="8">
        <f t="shared" si="0"/>
        <v>0.64294163023913597</v>
      </c>
      <c r="D12" s="51">
        <v>5591</v>
      </c>
      <c r="E12" s="8">
        <f t="shared" si="1"/>
        <v>0.28752892774492156</v>
      </c>
      <c r="F12" s="51">
        <v>1334</v>
      </c>
      <c r="G12" s="38">
        <f t="shared" si="2"/>
        <v>6.8603754178452048E-2</v>
      </c>
      <c r="H12" s="51">
        <v>18</v>
      </c>
      <c r="I12" s="8">
        <f t="shared" si="3"/>
        <v>9.2568783749035746E-4</v>
      </c>
      <c r="J12" s="10">
        <f t="shared" si="4"/>
        <v>19445</v>
      </c>
      <c r="K12" s="1"/>
    </row>
    <row r="13" spans="1:11" ht="13.5" customHeight="1">
      <c r="A13" s="25" t="s">
        <v>17</v>
      </c>
      <c r="B13" s="51">
        <v>11861</v>
      </c>
      <c r="C13" s="8">
        <f t="shared" si="0"/>
        <v>0.46132005756291083</v>
      </c>
      <c r="D13" s="51">
        <v>12062</v>
      </c>
      <c r="E13" s="8">
        <f t="shared" si="1"/>
        <v>0.46913772315351404</v>
      </c>
      <c r="F13" s="51">
        <v>1722</v>
      </c>
      <c r="G13" s="38">
        <f t="shared" si="2"/>
        <v>6.6975224612033757E-2</v>
      </c>
      <c r="H13" s="51">
        <v>66</v>
      </c>
      <c r="I13" s="8">
        <f t="shared" si="3"/>
        <v>2.5669946715413637E-3</v>
      </c>
      <c r="J13" s="10">
        <f t="shared" si="4"/>
        <v>25711</v>
      </c>
      <c r="K13" s="1"/>
    </row>
    <row r="14" spans="1:11" ht="15" customHeight="1">
      <c r="A14" s="25" t="s">
        <v>18</v>
      </c>
      <c r="B14" s="51">
        <v>17305</v>
      </c>
      <c r="C14" s="8">
        <f t="shared" si="0"/>
        <v>0.509690150801131</v>
      </c>
      <c r="D14" s="51">
        <v>12178</v>
      </c>
      <c r="E14" s="8">
        <f t="shared" si="1"/>
        <v>0.35868284637134779</v>
      </c>
      <c r="F14" s="51">
        <v>4362</v>
      </c>
      <c r="G14" s="38">
        <f t="shared" si="2"/>
        <v>0.12847549481621112</v>
      </c>
      <c r="H14" s="51">
        <v>107</v>
      </c>
      <c r="I14" s="8">
        <f t="shared" si="3"/>
        <v>3.1515080113100847E-3</v>
      </c>
      <c r="J14" s="10">
        <f t="shared" si="4"/>
        <v>33952</v>
      </c>
      <c r="K14" s="1"/>
    </row>
    <row r="15" spans="1:11" ht="15" customHeight="1">
      <c r="A15" s="25" t="s">
        <v>19</v>
      </c>
      <c r="B15" s="51">
        <v>11032</v>
      </c>
      <c r="C15" s="8">
        <f t="shared" si="0"/>
        <v>0.7282328866591854</v>
      </c>
      <c r="D15" s="51">
        <v>2267</v>
      </c>
      <c r="E15" s="8">
        <f t="shared" si="1"/>
        <v>0.14964684137566836</v>
      </c>
      <c r="F15" s="51">
        <v>1813</v>
      </c>
      <c r="G15" s="38">
        <f t="shared" si="2"/>
        <v>0.11967786652584329</v>
      </c>
      <c r="H15" s="51">
        <v>37</v>
      </c>
      <c r="I15" s="8">
        <f t="shared" si="3"/>
        <v>2.4424054393029243E-3</v>
      </c>
      <c r="J15" s="10">
        <f t="shared" si="4"/>
        <v>15149</v>
      </c>
      <c r="K15" s="1"/>
    </row>
    <row r="16" spans="1:11" ht="15" customHeight="1">
      <c r="A16" s="25" t="s">
        <v>20</v>
      </c>
      <c r="B16" s="51">
        <v>18725</v>
      </c>
      <c r="C16" s="8">
        <f t="shared" si="0"/>
        <v>0.80791301721534281</v>
      </c>
      <c r="D16" s="51">
        <v>2254</v>
      </c>
      <c r="E16" s="8">
        <f t="shared" si="1"/>
        <v>9.7251585623678652E-2</v>
      </c>
      <c r="F16" s="51">
        <v>2191</v>
      </c>
      <c r="G16" s="38">
        <f t="shared" si="2"/>
        <v>9.4533373603141041E-2</v>
      </c>
      <c r="H16" s="51">
        <v>7</v>
      </c>
      <c r="I16" s="8">
        <f t="shared" si="3"/>
        <v>3.0202355783751132E-4</v>
      </c>
      <c r="J16" s="10">
        <f t="shared" si="4"/>
        <v>23177</v>
      </c>
      <c r="K16" s="1"/>
    </row>
    <row r="17" spans="1:11" ht="15" customHeight="1">
      <c r="A17" s="25" t="s">
        <v>21</v>
      </c>
      <c r="B17" s="51">
        <v>2427</v>
      </c>
      <c r="C17" s="8">
        <f t="shared" si="0"/>
        <v>0.70470383275261328</v>
      </c>
      <c r="D17" s="51">
        <v>758</v>
      </c>
      <c r="E17" s="8">
        <f t="shared" si="1"/>
        <v>0.22009291521486643</v>
      </c>
      <c r="F17" s="51">
        <v>257</v>
      </c>
      <c r="G17" s="38">
        <f t="shared" si="2"/>
        <v>7.4622531939605108E-2</v>
      </c>
      <c r="H17" s="51">
        <v>2</v>
      </c>
      <c r="I17" s="8">
        <f t="shared" si="3"/>
        <v>5.8072009291521487E-4</v>
      </c>
      <c r="J17" s="10">
        <f t="shared" si="4"/>
        <v>3444</v>
      </c>
      <c r="K17" s="1"/>
    </row>
    <row r="18" spans="1:11" ht="15" customHeight="1">
      <c r="A18" s="25" t="s">
        <v>22</v>
      </c>
      <c r="B18" s="51">
        <v>27672</v>
      </c>
      <c r="C18" s="8">
        <f t="shared" si="0"/>
        <v>0.78437597437569095</v>
      </c>
      <c r="D18" s="51">
        <v>5064</v>
      </c>
      <c r="E18" s="8">
        <f t="shared" si="1"/>
        <v>0.14354148360214292</v>
      </c>
      <c r="F18" s="51">
        <v>2485</v>
      </c>
      <c r="G18" s="38">
        <f t="shared" si="2"/>
        <v>7.0438504492757736E-2</v>
      </c>
      <c r="H18" s="51">
        <v>58</v>
      </c>
      <c r="I18" s="8">
        <f t="shared" si="3"/>
        <v>1.64403752940843E-3</v>
      </c>
      <c r="J18" s="10">
        <f t="shared" si="4"/>
        <v>35279</v>
      </c>
      <c r="K18" s="1"/>
    </row>
    <row r="19" spans="1:11" ht="15" customHeight="1">
      <c r="A19" s="25" t="s">
        <v>23</v>
      </c>
      <c r="B19" s="51">
        <v>8829</v>
      </c>
      <c r="C19" s="8">
        <f t="shared" si="0"/>
        <v>0.61058091286307059</v>
      </c>
      <c r="D19" s="51">
        <v>4331</v>
      </c>
      <c r="E19" s="8">
        <f t="shared" si="1"/>
        <v>0.29951590594744121</v>
      </c>
      <c r="F19" s="51">
        <v>1290</v>
      </c>
      <c r="G19" s="38">
        <f t="shared" si="2"/>
        <v>8.9211618257261413E-2</v>
      </c>
      <c r="H19" s="51">
        <v>10</v>
      </c>
      <c r="I19" s="8">
        <f t="shared" si="3"/>
        <v>6.9156293222683268E-4</v>
      </c>
      <c r="J19" s="10">
        <f t="shared" si="4"/>
        <v>14460</v>
      </c>
      <c r="K19" s="1"/>
    </row>
    <row r="20" spans="1:11" ht="12.75" customHeight="1">
      <c r="A20" s="25" t="s">
        <v>24</v>
      </c>
      <c r="B20" s="51">
        <v>70697</v>
      </c>
      <c r="C20" s="8">
        <f t="shared" si="0"/>
        <v>0.96301694545850813</v>
      </c>
      <c r="D20" s="51">
        <v>1777</v>
      </c>
      <c r="E20" s="8">
        <f t="shared" si="1"/>
        <v>2.420585190432082E-2</v>
      </c>
      <c r="F20" s="51">
        <v>851</v>
      </c>
      <c r="G20" s="38">
        <f t="shared" si="2"/>
        <v>1.1592110281697815E-2</v>
      </c>
      <c r="H20" s="51">
        <v>87</v>
      </c>
      <c r="I20" s="8">
        <f t="shared" si="3"/>
        <v>1.1850923554732197E-3</v>
      </c>
      <c r="J20" s="10">
        <f t="shared" si="4"/>
        <v>73412</v>
      </c>
      <c r="K20" s="1"/>
    </row>
    <row r="21" spans="1:11" ht="12" customHeight="1">
      <c r="A21" s="25" t="s">
        <v>25</v>
      </c>
      <c r="B21" s="51">
        <v>18260</v>
      </c>
      <c r="C21" s="8">
        <f t="shared" si="0"/>
        <v>0.86910994764397909</v>
      </c>
      <c r="D21" s="51">
        <v>2279</v>
      </c>
      <c r="E21" s="8">
        <f t="shared" si="1"/>
        <v>0.10847215611613517</v>
      </c>
      <c r="F21" s="51">
        <v>456</v>
      </c>
      <c r="G21" s="38">
        <f t="shared" si="2"/>
        <v>2.170395049976202E-2</v>
      </c>
      <c r="H21" s="51">
        <v>15</v>
      </c>
      <c r="I21" s="8">
        <f t="shared" si="3"/>
        <v>7.139457401237506E-4</v>
      </c>
      <c r="J21" s="10">
        <f t="shared" si="4"/>
        <v>21010</v>
      </c>
      <c r="K21" s="1"/>
    </row>
    <row r="22" spans="1:11" ht="25.5" customHeight="1">
      <c r="A22" s="25" t="s">
        <v>26</v>
      </c>
      <c r="B22" s="51">
        <v>10048</v>
      </c>
      <c r="C22" s="8">
        <f t="shared" si="0"/>
        <v>0.82185506298053324</v>
      </c>
      <c r="D22" s="51">
        <v>1739</v>
      </c>
      <c r="E22" s="8">
        <f t="shared" si="1"/>
        <v>0.14223785375429412</v>
      </c>
      <c r="F22" s="51">
        <v>436</v>
      </c>
      <c r="G22" s="38">
        <f t="shared" si="2"/>
        <v>3.5661704564043842E-2</v>
      </c>
      <c r="H22" s="51">
        <v>3</v>
      </c>
      <c r="I22" s="8">
        <f t="shared" si="3"/>
        <v>2.4537870112874201E-4</v>
      </c>
      <c r="J22" s="10">
        <f t="shared" si="4"/>
        <v>12226</v>
      </c>
      <c r="K22" s="1"/>
    </row>
    <row r="23" spans="1:11" ht="15" customHeight="1">
      <c r="A23" s="25" t="s">
        <v>27</v>
      </c>
      <c r="B23" s="51">
        <v>5908</v>
      </c>
      <c r="C23" s="8">
        <f t="shared" si="0"/>
        <v>0.69958555358200114</v>
      </c>
      <c r="D23" s="51">
        <v>1996</v>
      </c>
      <c r="E23" s="8">
        <f t="shared" si="1"/>
        <v>0.23635287152161041</v>
      </c>
      <c r="F23" s="51">
        <v>534</v>
      </c>
      <c r="G23" s="38">
        <f t="shared" si="2"/>
        <v>6.323268206039076E-2</v>
      </c>
      <c r="H23" s="51">
        <v>7</v>
      </c>
      <c r="I23" s="8">
        <f t="shared" si="3"/>
        <v>8.2889283599763171E-4</v>
      </c>
      <c r="J23" s="10">
        <f t="shared" si="4"/>
        <v>8445</v>
      </c>
      <c r="K23" s="1"/>
    </row>
    <row r="24" spans="1:11" ht="15" customHeight="1">
      <c r="A24" s="25" t="s">
        <v>28</v>
      </c>
      <c r="B24" s="51">
        <v>10622</v>
      </c>
      <c r="C24" s="8">
        <f t="shared" si="0"/>
        <v>0.78264073091659303</v>
      </c>
      <c r="D24" s="51">
        <v>2041</v>
      </c>
      <c r="E24" s="8">
        <f t="shared" si="1"/>
        <v>0.1503831417624521</v>
      </c>
      <c r="F24" s="51">
        <v>893</v>
      </c>
      <c r="G24" s="38">
        <f t="shared" si="2"/>
        <v>6.5797229590333045E-2</v>
      </c>
      <c r="H24" s="51">
        <v>16</v>
      </c>
      <c r="I24" s="8">
        <f t="shared" si="3"/>
        <v>1.1788977306218685E-3</v>
      </c>
      <c r="J24" s="10">
        <f t="shared" si="4"/>
        <v>13572</v>
      </c>
      <c r="K24" s="1"/>
    </row>
    <row r="25" spans="1:11" ht="25.5">
      <c r="A25" s="25" t="s">
        <v>29</v>
      </c>
      <c r="B25" s="51">
        <v>375</v>
      </c>
      <c r="C25" s="8">
        <f t="shared" si="0"/>
        <v>1.6259105098855357E-2</v>
      </c>
      <c r="D25" s="51">
        <v>362</v>
      </c>
      <c r="E25" s="8">
        <f t="shared" si="1"/>
        <v>1.5695456122095039E-2</v>
      </c>
      <c r="F25" s="51">
        <v>22324</v>
      </c>
      <c r="G25" s="38">
        <f t="shared" si="2"/>
        <v>0.96791536593825878</v>
      </c>
      <c r="H25" s="51">
        <v>3</v>
      </c>
      <c r="I25" s="8">
        <f t="shared" si="3"/>
        <v>1.3007284079084288E-4</v>
      </c>
      <c r="J25" s="10">
        <f t="shared" si="4"/>
        <v>23064</v>
      </c>
      <c r="K25" s="1"/>
    </row>
    <row r="26" spans="1:11" ht="15" customHeight="1">
      <c r="A26" s="25" t="s">
        <v>30</v>
      </c>
      <c r="B26" s="51">
        <v>397</v>
      </c>
      <c r="C26" s="8">
        <f t="shared" si="0"/>
        <v>0.63519999999999999</v>
      </c>
      <c r="D26" s="51">
        <v>97</v>
      </c>
      <c r="E26" s="8">
        <f t="shared" si="1"/>
        <v>0.1552</v>
      </c>
      <c r="F26" s="51">
        <v>77</v>
      </c>
      <c r="G26" s="38">
        <f t="shared" si="2"/>
        <v>0.1232</v>
      </c>
      <c r="H26" s="51">
        <v>54</v>
      </c>
      <c r="I26" s="8">
        <f t="shared" si="3"/>
        <v>8.6400000000000005E-2</v>
      </c>
      <c r="J26" s="10">
        <f t="shared" si="4"/>
        <v>625</v>
      </c>
      <c r="K26" s="1"/>
    </row>
    <row r="27" spans="1:11" ht="15" customHeight="1" thickBot="1">
      <c r="A27" s="25" t="s">
        <v>31</v>
      </c>
      <c r="B27" s="52">
        <v>138</v>
      </c>
      <c r="C27" s="11">
        <f t="shared" si="0"/>
        <v>9.6368715083798878E-2</v>
      </c>
      <c r="D27" s="52">
        <v>657</v>
      </c>
      <c r="E27" s="11">
        <f t="shared" si="1"/>
        <v>0.45879888268156427</v>
      </c>
      <c r="F27" s="52">
        <v>636</v>
      </c>
      <c r="G27" s="44">
        <f t="shared" si="2"/>
        <v>0.44413407821229051</v>
      </c>
      <c r="H27" s="52">
        <v>1</v>
      </c>
      <c r="I27" s="11">
        <f t="shared" si="3"/>
        <v>6.9832402234636874E-4</v>
      </c>
      <c r="J27" s="45">
        <f t="shared" si="4"/>
        <v>1432</v>
      </c>
      <c r="K27" s="1"/>
    </row>
    <row r="28" spans="1:11" ht="15" customHeight="1" thickBot="1">
      <c r="A28" s="26" t="s">
        <v>1</v>
      </c>
      <c r="B28" s="18">
        <f>SUM(B5:B27)</f>
        <v>336872</v>
      </c>
      <c r="C28" s="53">
        <f t="shared" si="0"/>
        <v>0.69377751965763379</v>
      </c>
      <c r="D28" s="12">
        <f>SUM(D5:D27)</f>
        <v>90245</v>
      </c>
      <c r="E28" s="53">
        <f t="shared" si="1"/>
        <v>0.18585680098525009</v>
      </c>
      <c r="F28" s="22">
        <f>SUM(F5:F27)</f>
        <v>56985</v>
      </c>
      <c r="G28" s="54">
        <f t="shared" si="2"/>
        <v>0.11735885427607597</v>
      </c>
      <c r="H28" s="18">
        <f>SUM(H5:H27)</f>
        <v>1460</v>
      </c>
      <c r="I28" s="53">
        <f t="shared" si="3"/>
        <v>3.0068250810401142E-3</v>
      </c>
      <c r="J28" s="55">
        <f t="shared" si="4"/>
        <v>485562</v>
      </c>
      <c r="K28" s="1"/>
    </row>
    <row r="29" spans="1:11" ht="1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1" ht="14.25">
      <c r="A30" s="61" t="s">
        <v>33</v>
      </c>
      <c r="B30" s="61"/>
      <c r="C30" s="33"/>
      <c r="D30" s="30"/>
      <c r="E30" s="30"/>
      <c r="F30" s="30"/>
      <c r="G30" s="30"/>
      <c r="H30" s="30"/>
      <c r="I30" s="30"/>
      <c r="J30" s="30"/>
      <c r="K30" s="31"/>
    </row>
    <row r="31" spans="1:11" ht="28.5" customHeight="1">
      <c r="A31" s="61" t="s">
        <v>34</v>
      </c>
      <c r="B31" s="61"/>
      <c r="C31" s="62"/>
      <c r="D31" s="62"/>
      <c r="E31" s="62"/>
      <c r="F31" s="62"/>
      <c r="G31" s="62"/>
      <c r="H31" s="62"/>
      <c r="I31" s="62"/>
      <c r="J31" s="62"/>
      <c r="K31" s="31"/>
    </row>
    <row r="32" spans="1:11" s="48" customFormat="1" ht="27.75" customHeight="1">
      <c r="A32" s="73" t="s">
        <v>48</v>
      </c>
      <c r="B32" s="73"/>
      <c r="C32" s="73"/>
      <c r="D32" s="74"/>
      <c r="E32" s="74"/>
      <c r="F32" s="74"/>
      <c r="G32" s="74"/>
      <c r="H32" s="74"/>
      <c r="I32" s="74"/>
      <c r="J32" s="74"/>
    </row>
    <row r="33" spans="1:11" ht="13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1"/>
    </row>
    <row r="34" spans="1:11" ht="12.75" customHeight="1">
      <c r="A34" s="27" t="s">
        <v>6</v>
      </c>
      <c r="B34" s="14"/>
      <c r="C34" s="14"/>
      <c r="D34" s="14"/>
      <c r="E34" s="14"/>
      <c r="F34" s="14"/>
      <c r="G34" s="14"/>
      <c r="H34" s="14"/>
      <c r="I34" s="14"/>
      <c r="J34" s="15"/>
      <c r="K34" s="1"/>
    </row>
    <row r="35" spans="1:11" ht="11.25" customHeight="1">
      <c r="A35" s="14"/>
      <c r="B35" s="14"/>
      <c r="C35" s="14"/>
      <c r="D35" s="14"/>
      <c r="E35" s="14"/>
      <c r="F35" s="14"/>
      <c r="G35" s="14"/>
      <c r="H35" s="14"/>
      <c r="I35" s="14"/>
      <c r="J35" s="15"/>
      <c r="K35" s="1"/>
    </row>
    <row r="36" spans="1:11">
      <c r="A36" s="14" t="s">
        <v>41</v>
      </c>
      <c r="B36" s="14"/>
      <c r="C36" s="14"/>
      <c r="D36" s="14"/>
      <c r="E36" s="14"/>
      <c r="F36" s="14"/>
      <c r="G36" s="14"/>
      <c r="H36" s="28" t="s">
        <v>7</v>
      </c>
      <c r="I36" s="28"/>
      <c r="J36" s="15"/>
      <c r="K36" s="1"/>
    </row>
    <row r="37" spans="1:11">
      <c r="A37" s="32">
        <v>44131</v>
      </c>
      <c r="B37" s="14"/>
      <c r="C37" s="14"/>
      <c r="D37" s="14"/>
      <c r="E37" s="14"/>
      <c r="F37" s="14"/>
      <c r="G37" s="14"/>
      <c r="H37" s="29" t="s">
        <v>8</v>
      </c>
      <c r="I37" s="29"/>
      <c r="J37" s="15"/>
      <c r="K37" s="1"/>
    </row>
  </sheetData>
  <mergeCells count="10">
    <mergeCell ref="A31:J31"/>
    <mergeCell ref="A32:J32"/>
    <mergeCell ref="A30:B30"/>
    <mergeCell ref="A1:J1"/>
    <mergeCell ref="A2:A4"/>
    <mergeCell ref="B2:J2"/>
    <mergeCell ref="B3:C3"/>
    <mergeCell ref="D3:E3"/>
    <mergeCell ref="F3:G3"/>
    <mergeCell ref="H3:I3"/>
  </mergeCells>
  <pageMargins left="0" right="0" top="0.35433070866141736" bottom="0.15748031496062992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topLeftCell="A18" zoomScale="89" zoomScaleSheetLayoutView="89" workbookViewId="0">
      <selection activeCell="A31" sqref="A31:J31"/>
    </sheetView>
  </sheetViews>
  <sheetFormatPr defaultRowHeight="12.75"/>
  <cols>
    <col min="1" max="1" width="56.28515625" customWidth="1"/>
    <col min="2" max="2" width="11.85546875" customWidth="1"/>
    <col min="3" max="3" width="11.7109375" customWidth="1"/>
    <col min="4" max="4" width="11.28515625" customWidth="1"/>
    <col min="5" max="5" width="12" customWidth="1"/>
    <col min="6" max="6" width="10.5703125" customWidth="1"/>
    <col min="7" max="7" width="11.85546875" customWidth="1"/>
    <col min="8" max="8" width="10.7109375" customWidth="1"/>
    <col min="9" max="9" width="12.28515625" customWidth="1"/>
    <col min="10" max="10" width="11.7109375" customWidth="1"/>
  </cols>
  <sheetData>
    <row r="1" spans="1:11" ht="13.5" customHeight="1" thickBot="1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1"/>
    </row>
    <row r="2" spans="1:11">
      <c r="A2" s="75" t="s">
        <v>0</v>
      </c>
      <c r="B2" s="78" t="s">
        <v>32</v>
      </c>
      <c r="C2" s="78"/>
      <c r="D2" s="78"/>
      <c r="E2" s="78"/>
      <c r="F2" s="78"/>
      <c r="G2" s="78"/>
      <c r="H2" s="78"/>
      <c r="I2" s="78"/>
      <c r="J2" s="79"/>
      <c r="K2" s="1"/>
    </row>
    <row r="3" spans="1:11" ht="13.5">
      <c r="A3" s="76"/>
      <c r="B3" s="71" t="s">
        <v>2</v>
      </c>
      <c r="C3" s="71"/>
      <c r="D3" s="72" t="s">
        <v>35</v>
      </c>
      <c r="E3" s="72"/>
      <c r="F3" s="72" t="s">
        <v>36</v>
      </c>
      <c r="G3" s="72"/>
      <c r="H3" s="71" t="s">
        <v>3</v>
      </c>
      <c r="I3" s="71"/>
      <c r="J3" s="3" t="s">
        <v>37</v>
      </c>
      <c r="K3" s="1"/>
    </row>
    <row r="4" spans="1:11" ht="29.25" customHeight="1" thickBot="1">
      <c r="A4" s="77"/>
      <c r="B4" s="37" t="s">
        <v>4</v>
      </c>
      <c r="C4" s="37" t="s">
        <v>5</v>
      </c>
      <c r="D4" s="37" t="s">
        <v>4</v>
      </c>
      <c r="E4" s="37" t="s">
        <v>5</v>
      </c>
      <c r="F4" s="37" t="s">
        <v>4</v>
      </c>
      <c r="G4" s="37" t="s">
        <v>5</v>
      </c>
      <c r="H4" s="37" t="s">
        <v>4</v>
      </c>
      <c r="I4" s="37" t="s">
        <v>5</v>
      </c>
      <c r="J4" s="35" t="s">
        <v>4</v>
      </c>
      <c r="K4" s="1"/>
    </row>
    <row r="5" spans="1:11" ht="15" customHeight="1">
      <c r="A5" s="36" t="s">
        <v>10</v>
      </c>
      <c r="B5" s="49">
        <v>5200</v>
      </c>
      <c r="C5" s="8">
        <f>B5/J5</f>
        <v>0.49056603773584906</v>
      </c>
      <c r="D5" s="9">
        <v>939</v>
      </c>
      <c r="E5" s="8">
        <f>D5/J5</f>
        <v>8.8584905660377355E-2</v>
      </c>
      <c r="F5" s="9">
        <v>4450</v>
      </c>
      <c r="G5" s="8">
        <f>F5/J5</f>
        <v>0.419811320754717</v>
      </c>
      <c r="H5" s="9">
        <v>11</v>
      </c>
      <c r="I5" s="8">
        <f>H5/J5</f>
        <v>1.0377358490566038E-3</v>
      </c>
      <c r="J5" s="10">
        <f>SUM(B5,D5,F5,H5)</f>
        <v>10600</v>
      </c>
      <c r="K5" s="1"/>
    </row>
    <row r="6" spans="1:11" ht="13.5" customHeight="1">
      <c r="A6" s="25" t="s">
        <v>9</v>
      </c>
      <c r="B6" s="49">
        <v>578</v>
      </c>
      <c r="C6" s="8">
        <f t="shared" ref="C6:C28" si="0">B6/J6</f>
        <v>0.72521957340025089</v>
      </c>
      <c r="D6" s="9">
        <v>105</v>
      </c>
      <c r="E6" s="8">
        <f t="shared" ref="E6:E28" si="1">D6/J6</f>
        <v>0.13174404015056462</v>
      </c>
      <c r="F6" s="9">
        <v>105</v>
      </c>
      <c r="G6" s="8">
        <f t="shared" ref="G6:G28" si="2">F6/J6</f>
        <v>0.13174404015056462</v>
      </c>
      <c r="H6" s="9">
        <v>9</v>
      </c>
      <c r="I6" s="8">
        <f t="shared" ref="I6:I28" si="3">H6/J6</f>
        <v>1.1292346298619825E-2</v>
      </c>
      <c r="J6" s="10">
        <f t="shared" ref="J6:J28" si="4">SUM(B6,D6,F6,H6)</f>
        <v>797</v>
      </c>
      <c r="K6" s="1"/>
    </row>
    <row r="7" spans="1:11" ht="15" customHeight="1">
      <c r="A7" s="25" t="s">
        <v>11</v>
      </c>
      <c r="B7" s="49">
        <v>24098</v>
      </c>
      <c r="C7" s="8">
        <f t="shared" si="0"/>
        <v>0.67700519735917963</v>
      </c>
      <c r="D7" s="9">
        <v>8824</v>
      </c>
      <c r="E7" s="8">
        <f t="shared" si="1"/>
        <v>0.2478999859530833</v>
      </c>
      <c r="F7" s="9">
        <v>2547</v>
      </c>
      <c r="G7" s="8">
        <f t="shared" si="2"/>
        <v>7.1554993678887485E-2</v>
      </c>
      <c r="H7" s="9">
        <v>126</v>
      </c>
      <c r="I7" s="8">
        <f t="shared" si="3"/>
        <v>3.5398230088495575E-3</v>
      </c>
      <c r="J7" s="10">
        <f t="shared" si="4"/>
        <v>35595</v>
      </c>
      <c r="K7" s="1"/>
    </row>
    <row r="8" spans="1:11" ht="15" customHeight="1">
      <c r="A8" s="25" t="s">
        <v>12</v>
      </c>
      <c r="B8" s="49">
        <v>2304</v>
      </c>
      <c r="C8" s="8">
        <f t="shared" si="0"/>
        <v>0.96644295302013428</v>
      </c>
      <c r="D8" s="9">
        <v>67</v>
      </c>
      <c r="E8" s="8">
        <f t="shared" si="1"/>
        <v>2.8104026845637585E-2</v>
      </c>
      <c r="F8" s="9">
        <v>13</v>
      </c>
      <c r="G8" s="8">
        <f t="shared" si="2"/>
        <v>5.4530201342281879E-3</v>
      </c>
      <c r="H8" s="9">
        <v>0</v>
      </c>
      <c r="I8" s="8">
        <f t="shared" si="3"/>
        <v>0</v>
      </c>
      <c r="J8" s="10">
        <f t="shared" si="4"/>
        <v>2384</v>
      </c>
      <c r="K8" s="1"/>
    </row>
    <row r="9" spans="1:11" ht="24" customHeight="1">
      <c r="A9" s="25" t="s">
        <v>13</v>
      </c>
      <c r="B9" s="49">
        <v>1259</v>
      </c>
      <c r="C9" s="8">
        <f t="shared" si="0"/>
        <v>0.70730337078651684</v>
      </c>
      <c r="D9" s="9">
        <v>390</v>
      </c>
      <c r="E9" s="8">
        <f t="shared" si="1"/>
        <v>0.21910112359550563</v>
      </c>
      <c r="F9" s="9">
        <v>129</v>
      </c>
      <c r="G9" s="8">
        <f t="shared" si="2"/>
        <v>7.2471910112359553E-2</v>
      </c>
      <c r="H9" s="9">
        <v>2</v>
      </c>
      <c r="I9" s="8">
        <f t="shared" si="3"/>
        <v>1.1235955056179776E-3</v>
      </c>
      <c r="J9" s="10">
        <f t="shared" si="4"/>
        <v>1780</v>
      </c>
      <c r="K9" s="1"/>
    </row>
    <row r="10" spans="1:11" ht="15" customHeight="1">
      <c r="A10" s="25" t="s">
        <v>14</v>
      </c>
      <c r="B10" s="49">
        <v>21657</v>
      </c>
      <c r="C10" s="8">
        <f t="shared" si="0"/>
        <v>0.58164580759520867</v>
      </c>
      <c r="D10" s="9">
        <v>10546</v>
      </c>
      <c r="E10" s="8">
        <f t="shared" si="1"/>
        <v>0.28323575226943115</v>
      </c>
      <c r="F10" s="9">
        <v>4318</v>
      </c>
      <c r="G10" s="8">
        <f t="shared" si="2"/>
        <v>0.1159692753934576</v>
      </c>
      <c r="H10" s="9">
        <v>713</v>
      </c>
      <c r="I10" s="8">
        <f t="shared" si="3"/>
        <v>1.9149164741902563E-2</v>
      </c>
      <c r="J10" s="10">
        <f t="shared" si="4"/>
        <v>37234</v>
      </c>
      <c r="K10" s="1"/>
    </row>
    <row r="11" spans="1:11" ht="25.5" customHeight="1">
      <c r="A11" s="25" t="s">
        <v>15</v>
      </c>
      <c r="B11" s="49">
        <v>57836</v>
      </c>
      <c r="C11" s="8">
        <f t="shared" si="0"/>
        <v>0.74986062311192936</v>
      </c>
      <c r="D11" s="9">
        <v>14455</v>
      </c>
      <c r="E11" s="8">
        <f t="shared" si="1"/>
        <v>0.18741329461032816</v>
      </c>
      <c r="F11" s="9">
        <v>4676</v>
      </c>
      <c r="G11" s="8">
        <f t="shared" si="2"/>
        <v>6.0625704987747796E-2</v>
      </c>
      <c r="H11" s="9">
        <v>162</v>
      </c>
      <c r="I11" s="8">
        <f t="shared" si="3"/>
        <v>2.1003772899946841E-3</v>
      </c>
      <c r="J11" s="10">
        <f t="shared" si="4"/>
        <v>77129</v>
      </c>
      <c r="K11" s="1"/>
    </row>
    <row r="12" spans="1:11" ht="12.75" customHeight="1">
      <c r="A12" s="25" t="s">
        <v>16</v>
      </c>
      <c r="B12" s="49">
        <v>12974</v>
      </c>
      <c r="C12" s="8">
        <f t="shared" si="0"/>
        <v>0.63235365794219422</v>
      </c>
      <c r="D12" s="9">
        <v>5923</v>
      </c>
      <c r="E12" s="8">
        <f t="shared" si="1"/>
        <v>0.28868742993615049</v>
      </c>
      <c r="F12" s="9">
        <v>1602</v>
      </c>
      <c r="G12" s="8">
        <f t="shared" si="2"/>
        <v>7.8081590875859044E-2</v>
      </c>
      <c r="H12" s="9">
        <v>18</v>
      </c>
      <c r="I12" s="8">
        <f t="shared" si="3"/>
        <v>8.7732124579616903E-4</v>
      </c>
      <c r="J12" s="10">
        <f t="shared" si="4"/>
        <v>20517</v>
      </c>
      <c r="K12" s="1"/>
    </row>
    <row r="13" spans="1:11" ht="15" customHeight="1">
      <c r="A13" s="25" t="s">
        <v>17</v>
      </c>
      <c r="B13" s="49">
        <v>13909</v>
      </c>
      <c r="C13" s="8">
        <f t="shared" si="0"/>
        <v>0.44944582673603256</v>
      </c>
      <c r="D13" s="9">
        <v>14690</v>
      </c>
      <c r="E13" s="8">
        <f t="shared" si="1"/>
        <v>0.47468252173070086</v>
      </c>
      <c r="F13" s="9">
        <v>2251</v>
      </c>
      <c r="G13" s="8">
        <f t="shared" si="2"/>
        <v>7.2737260477590715E-2</v>
      </c>
      <c r="H13" s="9">
        <v>97</v>
      </c>
      <c r="I13" s="8">
        <f t="shared" si="3"/>
        <v>3.1343910556758327E-3</v>
      </c>
      <c r="J13" s="10">
        <f t="shared" si="4"/>
        <v>30947</v>
      </c>
      <c r="K13" s="1"/>
    </row>
    <row r="14" spans="1:11" ht="13.5" customHeight="1">
      <c r="A14" s="25" t="s">
        <v>18</v>
      </c>
      <c r="B14" s="49">
        <v>19063</v>
      </c>
      <c r="C14" s="8">
        <f t="shared" si="0"/>
        <v>0.50708908573404621</v>
      </c>
      <c r="D14" s="9">
        <v>13416</v>
      </c>
      <c r="E14" s="8">
        <f t="shared" si="1"/>
        <v>0.35687495012369325</v>
      </c>
      <c r="F14" s="9">
        <v>4996</v>
      </c>
      <c r="G14" s="8">
        <f t="shared" si="2"/>
        <v>0.13289708190354588</v>
      </c>
      <c r="H14" s="9">
        <v>118</v>
      </c>
      <c r="I14" s="8">
        <f t="shared" si="3"/>
        <v>3.1388822387146543E-3</v>
      </c>
      <c r="J14" s="10">
        <f t="shared" si="4"/>
        <v>37593</v>
      </c>
      <c r="K14" s="1"/>
    </row>
    <row r="15" spans="1:11" ht="15" customHeight="1">
      <c r="A15" s="25" t="s">
        <v>19</v>
      </c>
      <c r="B15" s="49">
        <v>11243</v>
      </c>
      <c r="C15" s="8">
        <f t="shared" si="0"/>
        <v>0.71932181701855402</v>
      </c>
      <c r="D15" s="9">
        <v>2407</v>
      </c>
      <c r="E15" s="8">
        <f t="shared" si="1"/>
        <v>0.15399872040946896</v>
      </c>
      <c r="F15" s="9">
        <v>1943</v>
      </c>
      <c r="G15" s="8">
        <f t="shared" si="2"/>
        <v>0.12431222008957134</v>
      </c>
      <c r="H15" s="9">
        <v>37</v>
      </c>
      <c r="I15" s="8">
        <f t="shared" si="3"/>
        <v>2.3672424824056301E-3</v>
      </c>
      <c r="J15" s="10">
        <f t="shared" si="4"/>
        <v>15630</v>
      </c>
      <c r="K15" s="1"/>
    </row>
    <row r="16" spans="1:11" ht="15" customHeight="1">
      <c r="A16" s="25" t="s">
        <v>20</v>
      </c>
      <c r="B16" s="49">
        <v>18921</v>
      </c>
      <c r="C16" s="8">
        <f t="shared" si="0"/>
        <v>0.80490917599013057</v>
      </c>
      <c r="D16" s="9">
        <v>2352</v>
      </c>
      <c r="E16" s="8">
        <f t="shared" si="1"/>
        <v>0.10005530267579869</v>
      </c>
      <c r="F16" s="9">
        <v>2227</v>
      </c>
      <c r="G16" s="8">
        <f t="shared" si="2"/>
        <v>9.4737737695154631E-2</v>
      </c>
      <c r="H16" s="9">
        <v>7</v>
      </c>
      <c r="I16" s="8">
        <f t="shared" si="3"/>
        <v>2.9778363891606755E-4</v>
      </c>
      <c r="J16" s="10">
        <f t="shared" si="4"/>
        <v>23507</v>
      </c>
      <c r="K16" s="1"/>
    </row>
    <row r="17" spans="1:11" ht="15" customHeight="1">
      <c r="A17" s="25" t="s">
        <v>21</v>
      </c>
      <c r="B17" s="49">
        <v>2519</v>
      </c>
      <c r="C17" s="8">
        <f t="shared" si="0"/>
        <v>0.69184290030211482</v>
      </c>
      <c r="D17" s="9">
        <v>823</v>
      </c>
      <c r="E17" s="8">
        <f t="shared" si="1"/>
        <v>0.22603680307607801</v>
      </c>
      <c r="F17" s="9">
        <v>296</v>
      </c>
      <c r="G17" s="8">
        <f t="shared" si="2"/>
        <v>8.1296347157374355E-2</v>
      </c>
      <c r="H17" s="9">
        <v>3</v>
      </c>
      <c r="I17" s="8">
        <f t="shared" si="3"/>
        <v>8.2394946443284812E-4</v>
      </c>
      <c r="J17" s="10">
        <f t="shared" si="4"/>
        <v>3641</v>
      </c>
      <c r="K17" s="1"/>
    </row>
    <row r="18" spans="1:11" ht="13.5" customHeight="1">
      <c r="A18" s="25" t="s">
        <v>22</v>
      </c>
      <c r="B18" s="49">
        <v>28279</v>
      </c>
      <c r="C18" s="8">
        <f t="shared" si="0"/>
        <v>0.78101524524966859</v>
      </c>
      <c r="D18" s="9">
        <v>5285</v>
      </c>
      <c r="E18" s="8">
        <f t="shared" si="1"/>
        <v>0.14596221829429959</v>
      </c>
      <c r="F18" s="9">
        <v>2583</v>
      </c>
      <c r="G18" s="8">
        <f t="shared" si="2"/>
        <v>7.133782589482987E-2</v>
      </c>
      <c r="H18" s="9">
        <v>61</v>
      </c>
      <c r="I18" s="8">
        <f t="shared" si="3"/>
        <v>1.6847105612019444E-3</v>
      </c>
      <c r="J18" s="10">
        <f t="shared" si="4"/>
        <v>36208</v>
      </c>
      <c r="K18" s="1"/>
    </row>
    <row r="19" spans="1:11" ht="13.5" customHeight="1">
      <c r="A19" s="25" t="s">
        <v>23</v>
      </c>
      <c r="B19" s="49">
        <v>9262</v>
      </c>
      <c r="C19" s="8">
        <f t="shared" si="0"/>
        <v>0.60970311368573493</v>
      </c>
      <c r="D19" s="9">
        <v>4504</v>
      </c>
      <c r="E19" s="8">
        <f t="shared" si="1"/>
        <v>0.29649134355868606</v>
      </c>
      <c r="F19" s="9">
        <v>1409</v>
      </c>
      <c r="G19" s="8">
        <f t="shared" si="2"/>
        <v>9.2752287538674219E-2</v>
      </c>
      <c r="H19" s="9">
        <v>16</v>
      </c>
      <c r="I19" s="8">
        <f t="shared" si="3"/>
        <v>1.0532552169047462E-3</v>
      </c>
      <c r="J19" s="10">
        <f t="shared" si="4"/>
        <v>15191</v>
      </c>
      <c r="K19" s="1"/>
    </row>
    <row r="20" spans="1:11" ht="13.5" customHeight="1">
      <c r="A20" s="25" t="s">
        <v>24</v>
      </c>
      <c r="B20" s="49">
        <v>70156</v>
      </c>
      <c r="C20" s="8">
        <f t="shared" si="0"/>
        <v>0.96279522966500608</v>
      </c>
      <c r="D20" s="9">
        <v>1786</v>
      </c>
      <c r="E20" s="8">
        <f t="shared" si="1"/>
        <v>2.4510409375986385E-2</v>
      </c>
      <c r="F20" s="9">
        <v>840</v>
      </c>
      <c r="G20" s="8">
        <f t="shared" si="2"/>
        <v>1.1527852114125737E-2</v>
      </c>
      <c r="H20" s="9">
        <v>85</v>
      </c>
      <c r="I20" s="8">
        <f t="shared" si="3"/>
        <v>1.1665088448817708E-3</v>
      </c>
      <c r="J20" s="10">
        <f t="shared" si="4"/>
        <v>72867</v>
      </c>
      <c r="K20" s="1"/>
    </row>
    <row r="21" spans="1:11" ht="13.5" customHeight="1">
      <c r="A21" s="25" t="s">
        <v>25</v>
      </c>
      <c r="B21" s="49">
        <v>13606</v>
      </c>
      <c r="C21" s="8">
        <f t="shared" si="0"/>
        <v>0.84957852013737123</v>
      </c>
      <c r="D21" s="9">
        <v>2004</v>
      </c>
      <c r="E21" s="8">
        <f t="shared" si="1"/>
        <v>0.12513268810490166</v>
      </c>
      <c r="F21" s="9">
        <v>389</v>
      </c>
      <c r="G21" s="8">
        <f t="shared" si="2"/>
        <v>2.4289728379644084E-2</v>
      </c>
      <c r="H21" s="9">
        <v>16</v>
      </c>
      <c r="I21" s="8">
        <f t="shared" si="3"/>
        <v>9.990633780830472E-4</v>
      </c>
      <c r="J21" s="10">
        <f t="shared" si="4"/>
        <v>16015</v>
      </c>
      <c r="K21" s="1"/>
    </row>
    <row r="22" spans="1:11" ht="24" customHeight="1">
      <c r="A22" s="25" t="s">
        <v>26</v>
      </c>
      <c r="B22" s="49">
        <v>10346</v>
      </c>
      <c r="C22" s="8">
        <f t="shared" si="0"/>
        <v>0.81948514851485144</v>
      </c>
      <c r="D22" s="9">
        <v>1806</v>
      </c>
      <c r="E22" s="8">
        <f t="shared" si="1"/>
        <v>0.14304950495049504</v>
      </c>
      <c r="F22" s="9">
        <v>470</v>
      </c>
      <c r="G22" s="8">
        <f t="shared" si="2"/>
        <v>3.7227722772277226E-2</v>
      </c>
      <c r="H22" s="9">
        <v>3</v>
      </c>
      <c r="I22" s="8">
        <f t="shared" si="3"/>
        <v>2.3762376237623762E-4</v>
      </c>
      <c r="J22" s="10">
        <f t="shared" si="4"/>
        <v>12625</v>
      </c>
      <c r="K22" s="1"/>
    </row>
    <row r="23" spans="1:11" ht="13.5" customHeight="1">
      <c r="A23" s="25" t="s">
        <v>27</v>
      </c>
      <c r="B23" s="49">
        <v>5907</v>
      </c>
      <c r="C23" s="8">
        <f t="shared" si="0"/>
        <v>0.69404300317236522</v>
      </c>
      <c r="D23" s="9">
        <v>2082</v>
      </c>
      <c r="E23" s="8">
        <f t="shared" si="1"/>
        <v>0.24462460345435319</v>
      </c>
      <c r="F23" s="9">
        <v>513</v>
      </c>
      <c r="G23" s="8">
        <f t="shared" si="2"/>
        <v>6.0274938315121609E-2</v>
      </c>
      <c r="H23" s="9">
        <v>9</v>
      </c>
      <c r="I23" s="8">
        <f t="shared" si="3"/>
        <v>1.0574550581600281E-3</v>
      </c>
      <c r="J23" s="10">
        <f t="shared" si="4"/>
        <v>8511</v>
      </c>
      <c r="K23" s="1"/>
    </row>
    <row r="24" spans="1:11" ht="15" customHeight="1">
      <c r="A24" s="25" t="s">
        <v>28</v>
      </c>
      <c r="B24" s="49">
        <v>10784</v>
      </c>
      <c r="C24" s="8">
        <f t="shared" si="0"/>
        <v>0.77332377196127644</v>
      </c>
      <c r="D24" s="9">
        <v>2159</v>
      </c>
      <c r="E24" s="8">
        <f t="shared" si="1"/>
        <v>0.15482251703119398</v>
      </c>
      <c r="F24" s="9">
        <v>965</v>
      </c>
      <c r="G24" s="8">
        <f t="shared" si="2"/>
        <v>6.9200430261742565E-2</v>
      </c>
      <c r="H24" s="9">
        <v>37</v>
      </c>
      <c r="I24" s="8">
        <f t="shared" si="3"/>
        <v>2.6532807457870203E-3</v>
      </c>
      <c r="J24" s="10">
        <f t="shared" si="4"/>
        <v>13945</v>
      </c>
      <c r="K24" s="1"/>
    </row>
    <row r="25" spans="1:11" ht="25.5">
      <c r="A25" s="25" t="s">
        <v>29</v>
      </c>
      <c r="B25" s="49">
        <v>368</v>
      </c>
      <c r="C25" s="8">
        <f t="shared" si="0"/>
        <v>1.5691625447723009E-2</v>
      </c>
      <c r="D25" s="9">
        <v>371</v>
      </c>
      <c r="E25" s="8">
        <f t="shared" si="1"/>
        <v>1.5819546307351186E-2</v>
      </c>
      <c r="F25" s="9">
        <v>22710</v>
      </c>
      <c r="G25" s="8">
        <f t="shared" si="2"/>
        <v>0.96836090738529768</v>
      </c>
      <c r="H25" s="9">
        <v>3</v>
      </c>
      <c r="I25" s="8">
        <f t="shared" si="3"/>
        <v>1.279208596281767E-4</v>
      </c>
      <c r="J25" s="10">
        <f t="shared" si="4"/>
        <v>23452</v>
      </c>
      <c r="K25" s="1"/>
    </row>
    <row r="26" spans="1:11" ht="15" customHeight="1">
      <c r="A26" s="25" t="s">
        <v>30</v>
      </c>
      <c r="B26" s="49">
        <v>389</v>
      </c>
      <c r="C26" s="8">
        <f t="shared" si="0"/>
        <v>0.63149350649350644</v>
      </c>
      <c r="D26" s="9">
        <v>95</v>
      </c>
      <c r="E26" s="8">
        <f t="shared" si="1"/>
        <v>0.15422077922077923</v>
      </c>
      <c r="F26" s="9">
        <v>76</v>
      </c>
      <c r="G26" s="8">
        <f t="shared" si="2"/>
        <v>0.12337662337662338</v>
      </c>
      <c r="H26" s="9">
        <v>56</v>
      </c>
      <c r="I26" s="8">
        <f t="shared" si="3"/>
        <v>9.0909090909090912E-2</v>
      </c>
      <c r="J26" s="10">
        <f t="shared" si="4"/>
        <v>616</v>
      </c>
      <c r="K26" s="1"/>
    </row>
    <row r="27" spans="1:11" ht="15" customHeight="1" thickBot="1">
      <c r="A27" s="25" t="s">
        <v>31</v>
      </c>
      <c r="B27" s="50">
        <v>137</v>
      </c>
      <c r="C27" s="11">
        <f t="shared" si="0"/>
        <v>9.4678645473393233E-2</v>
      </c>
      <c r="D27" s="9">
        <v>666</v>
      </c>
      <c r="E27" s="11">
        <f t="shared" si="1"/>
        <v>0.46026261230131305</v>
      </c>
      <c r="F27" s="9">
        <v>643</v>
      </c>
      <c r="G27" s="11">
        <f t="shared" si="2"/>
        <v>0.4443676572218383</v>
      </c>
      <c r="H27" s="9">
        <v>1</v>
      </c>
      <c r="I27" s="11">
        <f t="shared" si="3"/>
        <v>6.9108500345542499E-4</v>
      </c>
      <c r="J27" s="45">
        <f t="shared" si="4"/>
        <v>1447</v>
      </c>
      <c r="K27" s="1"/>
    </row>
    <row r="28" spans="1:11" ht="12.75" customHeight="1" thickBot="1">
      <c r="A28" s="26" t="s">
        <v>1</v>
      </c>
      <c r="B28" s="12">
        <f>SUM(B5:B27)</f>
        <v>340795</v>
      </c>
      <c r="C28" s="53">
        <f t="shared" si="0"/>
        <v>0.6840100274772144</v>
      </c>
      <c r="D28" s="12">
        <f>SUM(D5:D27)</f>
        <v>95695</v>
      </c>
      <c r="E28" s="53">
        <f t="shared" si="1"/>
        <v>0.19206954203973658</v>
      </c>
      <c r="F28" s="12">
        <f>SUM(F5:F27)</f>
        <v>60151</v>
      </c>
      <c r="G28" s="53">
        <f t="shared" si="2"/>
        <v>0.12072913969624531</v>
      </c>
      <c r="H28" s="12">
        <f>SUM(H5:H27)</f>
        <v>1590</v>
      </c>
      <c r="I28" s="53">
        <f t="shared" si="3"/>
        <v>3.1912907868037114E-3</v>
      </c>
      <c r="J28" s="55">
        <f t="shared" si="4"/>
        <v>498231</v>
      </c>
      <c r="K28" s="1"/>
    </row>
    <row r="29" spans="1:11">
      <c r="A29" s="4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1" ht="14.25">
      <c r="A30" s="61" t="s">
        <v>33</v>
      </c>
      <c r="B30" s="61"/>
      <c r="C30" s="33"/>
      <c r="D30" s="33"/>
      <c r="E30" s="30"/>
      <c r="F30" s="30"/>
      <c r="G30" s="30"/>
      <c r="H30" s="30"/>
      <c r="I30" s="30"/>
      <c r="J30" s="30"/>
      <c r="K30" s="31"/>
    </row>
    <row r="31" spans="1:11" ht="27" customHeight="1">
      <c r="A31" s="61" t="s">
        <v>34</v>
      </c>
      <c r="B31" s="61"/>
      <c r="C31" s="62"/>
      <c r="D31" s="62"/>
      <c r="E31" s="62"/>
      <c r="F31" s="62"/>
      <c r="G31" s="62"/>
      <c r="H31" s="62"/>
      <c r="I31" s="62"/>
      <c r="J31" s="62"/>
      <c r="K31" s="31"/>
    </row>
    <row r="32" spans="1:11" s="46" customFormat="1" ht="27.75" customHeight="1">
      <c r="A32" s="73" t="s">
        <v>47</v>
      </c>
      <c r="B32" s="73"/>
      <c r="C32" s="73"/>
      <c r="D32" s="74"/>
      <c r="E32" s="74"/>
      <c r="F32" s="74"/>
      <c r="G32" s="74"/>
      <c r="H32" s="74"/>
      <c r="I32" s="74"/>
      <c r="J32" s="74"/>
    </row>
    <row r="33" spans="1:11" ht="18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"/>
    </row>
    <row r="34" spans="1:11">
      <c r="A34" s="27" t="s">
        <v>6</v>
      </c>
      <c r="B34" s="14"/>
      <c r="C34" s="14"/>
      <c r="D34" s="14"/>
      <c r="E34" s="14"/>
      <c r="F34" s="14"/>
      <c r="G34" s="14"/>
      <c r="H34" s="14"/>
      <c r="I34" s="14"/>
      <c r="J34" s="15"/>
      <c r="K34" s="1"/>
    </row>
    <row r="35" spans="1:11">
      <c r="A35" s="14"/>
      <c r="B35" s="14"/>
      <c r="C35" s="14"/>
      <c r="D35" s="14"/>
      <c r="E35" s="14"/>
      <c r="F35" s="14"/>
      <c r="G35" s="14"/>
      <c r="H35" s="14"/>
      <c r="I35" s="14"/>
      <c r="J35" s="15"/>
      <c r="K35" s="1"/>
    </row>
    <row r="36" spans="1:11">
      <c r="A36" s="14" t="s">
        <v>43</v>
      </c>
      <c r="B36" s="14"/>
      <c r="C36" s="14"/>
      <c r="D36" s="14"/>
      <c r="E36" s="14"/>
      <c r="F36" s="14"/>
      <c r="G36" s="14"/>
      <c r="H36" s="28" t="s">
        <v>7</v>
      </c>
      <c r="I36" s="28"/>
      <c r="J36" s="15"/>
      <c r="K36" s="1"/>
    </row>
    <row r="37" spans="1:11">
      <c r="A37" s="32">
        <v>44123</v>
      </c>
      <c r="B37" s="14"/>
      <c r="C37" s="14"/>
      <c r="D37" s="14"/>
      <c r="E37" s="14"/>
      <c r="F37" s="14"/>
      <c r="G37" s="14"/>
      <c r="H37" s="29" t="s">
        <v>8</v>
      </c>
      <c r="I37" s="29"/>
      <c r="J37" s="15"/>
      <c r="K37" s="1"/>
    </row>
  </sheetData>
  <mergeCells count="10">
    <mergeCell ref="A31:J31"/>
    <mergeCell ref="A32:J32"/>
    <mergeCell ref="A30:B30"/>
    <mergeCell ref="A1:J1"/>
    <mergeCell ref="A2:A4"/>
    <mergeCell ref="B2:J2"/>
    <mergeCell ref="B3:C3"/>
    <mergeCell ref="D3:E3"/>
    <mergeCell ref="F3:G3"/>
    <mergeCell ref="H3:I3"/>
  </mergeCells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opLeftCell="A28" workbookViewId="0">
      <selection activeCell="A31" sqref="A31:J31"/>
    </sheetView>
  </sheetViews>
  <sheetFormatPr defaultRowHeight="12.75"/>
  <cols>
    <col min="1" max="1" width="57" style="1" customWidth="1"/>
    <col min="2" max="2" width="11.28515625" style="1" customWidth="1"/>
    <col min="3" max="3" width="12" style="1" customWidth="1"/>
    <col min="4" max="4" width="11" style="1" customWidth="1"/>
    <col min="5" max="5" width="12.5703125" style="1" customWidth="1"/>
    <col min="6" max="6" width="11.42578125" style="1" customWidth="1"/>
    <col min="7" max="7" width="12.140625" style="1" customWidth="1"/>
    <col min="8" max="8" width="11.28515625" style="1" customWidth="1"/>
    <col min="9" max="9" width="11.85546875" style="1" customWidth="1"/>
    <col min="10" max="10" width="13" style="1" customWidth="1"/>
    <col min="11" max="16384" width="9.140625" style="1"/>
  </cols>
  <sheetData>
    <row r="1" spans="1:10" ht="13.5" thickBo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" customHeight="1">
      <c r="A2" s="75" t="s">
        <v>0</v>
      </c>
      <c r="B2" s="69" t="s">
        <v>32</v>
      </c>
      <c r="C2" s="69"/>
      <c r="D2" s="69"/>
      <c r="E2" s="69"/>
      <c r="F2" s="69"/>
      <c r="G2" s="69"/>
      <c r="H2" s="69"/>
      <c r="I2" s="69"/>
      <c r="J2" s="70"/>
    </row>
    <row r="3" spans="1:10" ht="13.5" customHeight="1">
      <c r="A3" s="76"/>
      <c r="B3" s="71" t="s">
        <v>2</v>
      </c>
      <c r="C3" s="71"/>
      <c r="D3" s="72" t="s">
        <v>35</v>
      </c>
      <c r="E3" s="72"/>
      <c r="F3" s="72" t="s">
        <v>36</v>
      </c>
      <c r="G3" s="72"/>
      <c r="H3" s="71" t="s">
        <v>3</v>
      </c>
      <c r="I3" s="71"/>
      <c r="J3" s="3" t="s">
        <v>37</v>
      </c>
    </row>
    <row r="4" spans="1:10" ht="28.5" customHeight="1" thickBot="1">
      <c r="A4" s="77"/>
      <c r="B4" s="37" t="s">
        <v>4</v>
      </c>
      <c r="C4" s="37" t="s">
        <v>5</v>
      </c>
      <c r="D4" s="37" t="s">
        <v>4</v>
      </c>
      <c r="E4" s="37" t="s">
        <v>5</v>
      </c>
      <c r="F4" s="37" t="s">
        <v>4</v>
      </c>
      <c r="G4" s="37" t="s">
        <v>5</v>
      </c>
      <c r="H4" s="37" t="s">
        <v>4</v>
      </c>
      <c r="I4" s="37" t="s">
        <v>5</v>
      </c>
      <c r="J4" s="35" t="s">
        <v>4</v>
      </c>
    </row>
    <row r="5" spans="1:10" ht="15" customHeight="1">
      <c r="A5" s="36" t="s">
        <v>10</v>
      </c>
      <c r="B5" s="9">
        <v>5187</v>
      </c>
      <c r="C5" s="8">
        <f>B5/J5</f>
        <v>0.48961676420615441</v>
      </c>
      <c r="D5" s="9">
        <v>912</v>
      </c>
      <c r="E5" s="8">
        <f>D5/J5</f>
        <v>8.6086464036246937E-2</v>
      </c>
      <c r="F5" s="9">
        <v>4485</v>
      </c>
      <c r="G5" s="8">
        <f>F5/J5</f>
        <v>0.4233528412308854</v>
      </c>
      <c r="H5" s="9">
        <v>10</v>
      </c>
      <c r="I5" s="8">
        <f>H5/J5</f>
        <v>9.4393052671323395E-4</v>
      </c>
      <c r="J5" s="10">
        <f>SUM(B5+D5+F5+H5)</f>
        <v>10594</v>
      </c>
    </row>
    <row r="6" spans="1:10" ht="15" customHeight="1">
      <c r="A6" s="25" t="s">
        <v>9</v>
      </c>
      <c r="B6" s="9">
        <v>553</v>
      </c>
      <c r="C6" s="8">
        <f t="shared" ref="C6:C28" si="0">B6/J6</f>
        <v>0.72667542706964516</v>
      </c>
      <c r="D6" s="9">
        <v>97</v>
      </c>
      <c r="E6" s="8">
        <f t="shared" ref="E6:E28" si="1">D6/J6</f>
        <v>0.12746386333771353</v>
      </c>
      <c r="F6" s="9">
        <v>102</v>
      </c>
      <c r="G6" s="8">
        <f t="shared" ref="G6:G28" si="2">F6/J6</f>
        <v>0.13403416557161629</v>
      </c>
      <c r="H6" s="9">
        <v>9</v>
      </c>
      <c r="I6" s="8">
        <f t="shared" ref="I6:I28" si="3">H6/J6</f>
        <v>1.1826544021024968E-2</v>
      </c>
      <c r="J6" s="10">
        <f t="shared" ref="J6:J27" si="4">SUM(B6+D6+F6+H6)</f>
        <v>761</v>
      </c>
    </row>
    <row r="7" spans="1:10" ht="15" customHeight="1">
      <c r="A7" s="25" t="s">
        <v>11</v>
      </c>
      <c r="B7" s="9">
        <v>23870</v>
      </c>
      <c r="C7" s="8">
        <f t="shared" si="0"/>
        <v>0.67184553463367958</v>
      </c>
      <c r="D7" s="9">
        <v>8776</v>
      </c>
      <c r="E7" s="8">
        <f t="shared" si="1"/>
        <v>0.24700948520926566</v>
      </c>
      <c r="F7" s="9">
        <v>2752</v>
      </c>
      <c r="G7" s="8">
        <f t="shared" si="2"/>
        <v>7.7457851332714114E-2</v>
      </c>
      <c r="H7" s="9">
        <v>131</v>
      </c>
      <c r="I7" s="8">
        <f t="shared" si="3"/>
        <v>3.6871288243406795E-3</v>
      </c>
      <c r="J7" s="10">
        <f t="shared" si="4"/>
        <v>35529</v>
      </c>
    </row>
    <row r="8" spans="1:10">
      <c r="A8" s="25" t="s">
        <v>12</v>
      </c>
      <c r="B8" s="9">
        <v>2300</v>
      </c>
      <c r="C8" s="8">
        <f t="shared" si="0"/>
        <v>0.96801346801346799</v>
      </c>
      <c r="D8" s="9">
        <v>63</v>
      </c>
      <c r="E8" s="8">
        <f t="shared" si="1"/>
        <v>2.6515151515151516E-2</v>
      </c>
      <c r="F8" s="9">
        <v>13</v>
      </c>
      <c r="G8" s="8">
        <f t="shared" si="2"/>
        <v>5.4713804713804716E-3</v>
      </c>
      <c r="H8" s="9">
        <v>0</v>
      </c>
      <c r="I8" s="8">
        <f t="shared" si="3"/>
        <v>0</v>
      </c>
      <c r="J8" s="10">
        <f t="shared" si="4"/>
        <v>2376</v>
      </c>
    </row>
    <row r="9" spans="1:10" ht="25.5">
      <c r="A9" s="25" t="s">
        <v>13</v>
      </c>
      <c r="B9" s="9">
        <v>1286</v>
      </c>
      <c r="C9" s="8">
        <f t="shared" si="0"/>
        <v>0.71603563474387533</v>
      </c>
      <c r="D9" s="9">
        <v>375</v>
      </c>
      <c r="E9" s="8">
        <f t="shared" si="1"/>
        <v>0.20879732739420936</v>
      </c>
      <c r="F9" s="9">
        <v>134</v>
      </c>
      <c r="G9" s="8">
        <f t="shared" si="2"/>
        <v>7.4610244988864149E-2</v>
      </c>
      <c r="H9" s="9">
        <v>1</v>
      </c>
      <c r="I9" s="8">
        <f t="shared" si="3"/>
        <v>5.5679287305122492E-4</v>
      </c>
      <c r="J9" s="10">
        <f t="shared" si="4"/>
        <v>1796</v>
      </c>
    </row>
    <row r="10" spans="1:10" ht="15" customHeight="1">
      <c r="A10" s="25" t="s">
        <v>14</v>
      </c>
      <c r="B10" s="9">
        <v>21861</v>
      </c>
      <c r="C10" s="8">
        <f t="shared" si="0"/>
        <v>0.57120087792642138</v>
      </c>
      <c r="D10" s="9">
        <v>11074</v>
      </c>
      <c r="E10" s="8">
        <f t="shared" si="1"/>
        <v>0.28934991638795987</v>
      </c>
      <c r="F10" s="9">
        <v>4576</v>
      </c>
      <c r="G10" s="8">
        <f t="shared" si="2"/>
        <v>0.11956521739130435</v>
      </c>
      <c r="H10" s="9">
        <v>761</v>
      </c>
      <c r="I10" s="8">
        <f t="shared" si="3"/>
        <v>1.988398829431438E-2</v>
      </c>
      <c r="J10" s="10">
        <f t="shared" si="4"/>
        <v>38272</v>
      </c>
    </row>
    <row r="11" spans="1:10" ht="25.5" customHeight="1">
      <c r="A11" s="25" t="s">
        <v>15</v>
      </c>
      <c r="B11" s="9">
        <v>57006</v>
      </c>
      <c r="C11" s="8">
        <f t="shared" si="0"/>
        <v>0.74415508126101426</v>
      </c>
      <c r="D11" s="9">
        <v>14526</v>
      </c>
      <c r="E11" s="8">
        <f t="shared" si="1"/>
        <v>0.18962208733111416</v>
      </c>
      <c r="F11" s="9">
        <v>4912</v>
      </c>
      <c r="G11" s="8">
        <f t="shared" si="2"/>
        <v>6.4121140917694663E-2</v>
      </c>
      <c r="H11" s="9">
        <v>161</v>
      </c>
      <c r="I11" s="8">
        <f t="shared" si="3"/>
        <v>2.1016904901768815E-3</v>
      </c>
      <c r="J11" s="10">
        <f t="shared" si="4"/>
        <v>76605</v>
      </c>
    </row>
    <row r="12" spans="1:10" ht="15" customHeight="1">
      <c r="A12" s="25" t="s">
        <v>16</v>
      </c>
      <c r="B12" s="9">
        <v>12839</v>
      </c>
      <c r="C12" s="8">
        <f t="shared" si="0"/>
        <v>0.63774090999403932</v>
      </c>
      <c r="D12" s="9">
        <v>5608</v>
      </c>
      <c r="E12" s="8">
        <f t="shared" si="1"/>
        <v>0.2785614941386847</v>
      </c>
      <c r="F12" s="9">
        <v>1663</v>
      </c>
      <c r="G12" s="8">
        <f t="shared" si="2"/>
        <v>8.260480826544804E-2</v>
      </c>
      <c r="H12" s="9">
        <v>22</v>
      </c>
      <c r="I12" s="8">
        <f t="shared" si="3"/>
        <v>1.0927876018279356E-3</v>
      </c>
      <c r="J12" s="10">
        <f t="shared" si="4"/>
        <v>20132</v>
      </c>
    </row>
    <row r="13" spans="1:10" ht="15" customHeight="1">
      <c r="A13" s="25" t="s">
        <v>17</v>
      </c>
      <c r="B13" s="9">
        <v>12535</v>
      </c>
      <c r="C13" s="8">
        <f t="shared" si="0"/>
        <v>0.45364070642733062</v>
      </c>
      <c r="D13" s="9">
        <v>12752</v>
      </c>
      <c r="E13" s="8">
        <f t="shared" si="1"/>
        <v>0.46149392009264623</v>
      </c>
      <c r="F13" s="9">
        <v>2249</v>
      </c>
      <c r="G13" s="8">
        <f t="shared" si="2"/>
        <v>8.1391140706427334E-2</v>
      </c>
      <c r="H13" s="9">
        <v>96</v>
      </c>
      <c r="I13" s="8">
        <f t="shared" si="3"/>
        <v>3.4742327735958309E-3</v>
      </c>
      <c r="J13" s="10">
        <f t="shared" si="4"/>
        <v>27632</v>
      </c>
    </row>
    <row r="14" spans="1:10" ht="15" customHeight="1">
      <c r="A14" s="25" t="s">
        <v>18</v>
      </c>
      <c r="B14" s="9">
        <v>17972</v>
      </c>
      <c r="C14" s="8">
        <f t="shared" si="0"/>
        <v>0.50345967448244955</v>
      </c>
      <c r="D14" s="9">
        <v>12467</v>
      </c>
      <c r="E14" s="8">
        <f t="shared" si="1"/>
        <v>0.34924503459674483</v>
      </c>
      <c r="F14" s="9">
        <v>5143</v>
      </c>
      <c r="G14" s="8">
        <f t="shared" si="2"/>
        <v>0.1440737316861361</v>
      </c>
      <c r="H14" s="9">
        <v>115</v>
      </c>
      <c r="I14" s="8">
        <f t="shared" si="3"/>
        <v>3.2215592346695799E-3</v>
      </c>
      <c r="J14" s="10">
        <f t="shared" si="4"/>
        <v>35697</v>
      </c>
    </row>
    <row r="15" spans="1:10" ht="15" customHeight="1">
      <c r="A15" s="25" t="s">
        <v>19</v>
      </c>
      <c r="B15" s="9">
        <v>11389</v>
      </c>
      <c r="C15" s="8">
        <f t="shared" si="0"/>
        <v>0.71346238175781496</v>
      </c>
      <c r="D15" s="9">
        <v>2514</v>
      </c>
      <c r="E15" s="8">
        <f t="shared" si="1"/>
        <v>0.15748919376057133</v>
      </c>
      <c r="F15" s="9">
        <v>2023</v>
      </c>
      <c r="G15" s="8">
        <f t="shared" si="2"/>
        <v>0.12673056443024494</v>
      </c>
      <c r="H15" s="9">
        <v>37</v>
      </c>
      <c r="I15" s="8">
        <f t="shared" si="3"/>
        <v>2.3178600513687904E-3</v>
      </c>
      <c r="J15" s="10">
        <f t="shared" si="4"/>
        <v>15963</v>
      </c>
    </row>
    <row r="16" spans="1:10" ht="15" customHeight="1">
      <c r="A16" s="25" t="s">
        <v>20</v>
      </c>
      <c r="B16" s="9">
        <v>18858</v>
      </c>
      <c r="C16" s="8">
        <f t="shared" si="0"/>
        <v>0.79818843646829762</v>
      </c>
      <c r="D16" s="9">
        <v>2477</v>
      </c>
      <c r="E16" s="8">
        <f t="shared" si="1"/>
        <v>0.10484212308473716</v>
      </c>
      <c r="F16" s="9">
        <v>2283</v>
      </c>
      <c r="G16" s="8">
        <f t="shared" si="2"/>
        <v>9.6630830441039539E-2</v>
      </c>
      <c r="H16" s="9">
        <v>8</v>
      </c>
      <c r="I16" s="8">
        <f t="shared" si="3"/>
        <v>3.3861000592567508E-4</v>
      </c>
      <c r="J16" s="10">
        <f t="shared" si="4"/>
        <v>23626</v>
      </c>
    </row>
    <row r="17" spans="1:10" ht="15" customHeight="1">
      <c r="A17" s="25" t="s">
        <v>21</v>
      </c>
      <c r="B17" s="9">
        <v>2571</v>
      </c>
      <c r="C17" s="8">
        <f t="shared" si="0"/>
        <v>0.69150080688542226</v>
      </c>
      <c r="D17" s="9">
        <v>827</v>
      </c>
      <c r="E17" s="8">
        <f t="shared" si="1"/>
        <v>0.22243141473910705</v>
      </c>
      <c r="F17" s="9">
        <v>317</v>
      </c>
      <c r="G17" s="8">
        <f t="shared" si="2"/>
        <v>8.5260892953200648E-2</v>
      </c>
      <c r="H17" s="9">
        <v>3</v>
      </c>
      <c r="I17" s="8">
        <f t="shared" si="3"/>
        <v>8.0688542227003765E-4</v>
      </c>
      <c r="J17" s="10">
        <f t="shared" si="4"/>
        <v>3718</v>
      </c>
    </row>
    <row r="18" spans="1:10" ht="15" customHeight="1">
      <c r="A18" s="25" t="s">
        <v>22</v>
      </c>
      <c r="B18" s="9">
        <v>28741</v>
      </c>
      <c r="C18" s="8">
        <f t="shared" si="0"/>
        <v>0.77741411955639705</v>
      </c>
      <c r="D18" s="9">
        <v>5476</v>
      </c>
      <c r="E18" s="8">
        <f t="shared" si="1"/>
        <v>0.14812009737625101</v>
      </c>
      <c r="F18" s="9">
        <v>2687</v>
      </c>
      <c r="G18" s="8">
        <f t="shared" si="2"/>
        <v>7.2680551798755752E-2</v>
      </c>
      <c r="H18" s="9">
        <v>66</v>
      </c>
      <c r="I18" s="8">
        <f t="shared" si="3"/>
        <v>1.785231268596159E-3</v>
      </c>
      <c r="J18" s="10">
        <f t="shared" si="4"/>
        <v>36970</v>
      </c>
    </row>
    <row r="19" spans="1:10" ht="15" customHeight="1">
      <c r="A19" s="25" t="s">
        <v>23</v>
      </c>
      <c r="B19" s="9">
        <v>9335</v>
      </c>
      <c r="C19" s="8">
        <f t="shared" si="0"/>
        <v>0.59816737152377286</v>
      </c>
      <c r="D19" s="9">
        <v>4731</v>
      </c>
      <c r="E19" s="8">
        <f t="shared" si="1"/>
        <v>0.30315263360246059</v>
      </c>
      <c r="F19" s="9">
        <v>1511</v>
      </c>
      <c r="G19" s="8">
        <f t="shared" si="2"/>
        <v>9.6821735230039729E-2</v>
      </c>
      <c r="H19" s="9">
        <v>29</v>
      </c>
      <c r="I19" s="8">
        <f t="shared" si="3"/>
        <v>1.8582596437267717E-3</v>
      </c>
      <c r="J19" s="10">
        <f t="shared" si="4"/>
        <v>15606</v>
      </c>
    </row>
    <row r="20" spans="1:10" ht="15" customHeight="1">
      <c r="A20" s="25" t="s">
        <v>24</v>
      </c>
      <c r="B20" s="9">
        <v>71303</v>
      </c>
      <c r="C20" s="8">
        <f t="shared" si="0"/>
        <v>0.96224072549628215</v>
      </c>
      <c r="D20" s="9">
        <v>1857</v>
      </c>
      <c r="E20" s="8">
        <f t="shared" si="1"/>
        <v>2.5060390548035789E-2</v>
      </c>
      <c r="F20" s="9">
        <v>855</v>
      </c>
      <c r="G20" s="8">
        <f t="shared" si="2"/>
        <v>1.1538305825832309E-2</v>
      </c>
      <c r="H20" s="9">
        <v>86</v>
      </c>
      <c r="I20" s="8">
        <f t="shared" si="3"/>
        <v>1.1605781298497995E-3</v>
      </c>
      <c r="J20" s="10">
        <f t="shared" si="4"/>
        <v>74101</v>
      </c>
    </row>
    <row r="21" spans="1:10" ht="15" customHeight="1">
      <c r="A21" s="25" t="s">
        <v>25</v>
      </c>
      <c r="B21" s="9">
        <v>18450</v>
      </c>
      <c r="C21" s="8">
        <f t="shared" si="0"/>
        <v>0.85865872387955511</v>
      </c>
      <c r="D21" s="9">
        <v>2518</v>
      </c>
      <c r="E21" s="8">
        <f t="shared" si="1"/>
        <v>0.11718713640806069</v>
      </c>
      <c r="F21" s="9">
        <v>501</v>
      </c>
      <c r="G21" s="8">
        <f t="shared" si="2"/>
        <v>2.3316423884209056E-2</v>
      </c>
      <c r="H21" s="9">
        <v>18</v>
      </c>
      <c r="I21" s="8">
        <f t="shared" si="3"/>
        <v>8.3771582817517573E-4</v>
      </c>
      <c r="J21" s="10">
        <f t="shared" si="4"/>
        <v>21487</v>
      </c>
    </row>
    <row r="22" spans="1:10" ht="15.75" customHeight="1">
      <c r="A22" s="25" t="s">
        <v>26</v>
      </c>
      <c r="B22" s="9">
        <v>10647</v>
      </c>
      <c r="C22" s="8">
        <f t="shared" si="0"/>
        <v>0.81730252552391192</v>
      </c>
      <c r="D22" s="9">
        <v>1884</v>
      </c>
      <c r="E22" s="8">
        <f t="shared" si="1"/>
        <v>0.14462270668611346</v>
      </c>
      <c r="F22" s="9">
        <v>492</v>
      </c>
      <c r="G22" s="8">
        <f t="shared" si="2"/>
        <v>3.7767713211023263E-2</v>
      </c>
      <c r="H22" s="9">
        <v>4</v>
      </c>
      <c r="I22" s="8">
        <f t="shared" si="3"/>
        <v>3.0705457895140859E-4</v>
      </c>
      <c r="J22" s="10">
        <f t="shared" si="4"/>
        <v>13027</v>
      </c>
    </row>
    <row r="23" spans="1:10" ht="15" customHeight="1">
      <c r="A23" s="25" t="s">
        <v>27</v>
      </c>
      <c r="B23" s="9">
        <v>6180</v>
      </c>
      <c r="C23" s="8">
        <f t="shared" si="0"/>
        <v>0.68927057773812184</v>
      </c>
      <c r="D23" s="9">
        <v>2170</v>
      </c>
      <c r="E23" s="8">
        <f t="shared" si="1"/>
        <v>0.24202542939995539</v>
      </c>
      <c r="F23" s="9">
        <v>609</v>
      </c>
      <c r="G23" s="8">
        <f t="shared" si="2"/>
        <v>6.7923265670310054E-2</v>
      </c>
      <c r="H23" s="9">
        <v>7</v>
      </c>
      <c r="I23" s="8">
        <f t="shared" si="3"/>
        <v>7.8072719161275935E-4</v>
      </c>
      <c r="J23" s="10">
        <f t="shared" si="4"/>
        <v>8966</v>
      </c>
    </row>
    <row r="24" spans="1:10" ht="15" customHeight="1">
      <c r="A24" s="25" t="s">
        <v>28</v>
      </c>
      <c r="B24" s="9">
        <v>10997</v>
      </c>
      <c r="C24" s="8">
        <f t="shared" si="0"/>
        <v>0.77574774266365687</v>
      </c>
      <c r="D24" s="9">
        <v>2128</v>
      </c>
      <c r="E24" s="8">
        <f t="shared" si="1"/>
        <v>0.15011286681715574</v>
      </c>
      <c r="F24" s="9">
        <v>1021</v>
      </c>
      <c r="G24" s="8">
        <f t="shared" si="2"/>
        <v>7.2023137697516934E-2</v>
      </c>
      <c r="H24" s="9">
        <v>30</v>
      </c>
      <c r="I24" s="8">
        <f t="shared" si="3"/>
        <v>2.1162528216704291E-3</v>
      </c>
      <c r="J24" s="10">
        <f t="shared" si="4"/>
        <v>14176</v>
      </c>
    </row>
    <row r="25" spans="1:10" ht="25.5">
      <c r="A25" s="25" t="s">
        <v>29</v>
      </c>
      <c r="B25" s="9">
        <v>356</v>
      </c>
      <c r="C25" s="8">
        <f t="shared" si="0"/>
        <v>1.5017295199527545E-2</v>
      </c>
      <c r="D25" s="9">
        <v>366</v>
      </c>
      <c r="E25" s="8">
        <f t="shared" si="1"/>
        <v>1.5439129334345734E-2</v>
      </c>
      <c r="F25" s="9">
        <v>22979</v>
      </c>
      <c r="G25" s="8">
        <f t="shared" si="2"/>
        <v>0.96933265839871763</v>
      </c>
      <c r="H25" s="9">
        <v>5</v>
      </c>
      <c r="I25" s="8">
        <f t="shared" si="3"/>
        <v>2.1091706740909475E-4</v>
      </c>
      <c r="J25" s="10">
        <f t="shared" si="4"/>
        <v>23706</v>
      </c>
    </row>
    <row r="26" spans="1:10" ht="15" customHeight="1">
      <c r="A26" s="25" t="s">
        <v>30</v>
      </c>
      <c r="B26" s="9">
        <v>398</v>
      </c>
      <c r="C26" s="8">
        <f t="shared" si="0"/>
        <v>0.63680000000000003</v>
      </c>
      <c r="D26" s="9">
        <v>96</v>
      </c>
      <c r="E26" s="8">
        <f t="shared" si="1"/>
        <v>0.15359999999999999</v>
      </c>
      <c r="F26" s="9">
        <v>74</v>
      </c>
      <c r="G26" s="8">
        <f t="shared" si="2"/>
        <v>0.11840000000000001</v>
      </c>
      <c r="H26" s="9">
        <v>57</v>
      </c>
      <c r="I26" s="8">
        <f t="shared" si="3"/>
        <v>9.1200000000000003E-2</v>
      </c>
      <c r="J26" s="10">
        <f t="shared" si="4"/>
        <v>625</v>
      </c>
    </row>
    <row r="27" spans="1:10" ht="15" customHeight="1" thickBot="1">
      <c r="A27" s="25" t="s">
        <v>31</v>
      </c>
      <c r="B27" s="17">
        <v>136</v>
      </c>
      <c r="C27" s="11">
        <f t="shared" si="0"/>
        <v>9.3150684931506855E-2</v>
      </c>
      <c r="D27" s="17">
        <v>662</v>
      </c>
      <c r="E27" s="11">
        <f t="shared" si="1"/>
        <v>0.4534246575342466</v>
      </c>
      <c r="F27" s="17">
        <v>661</v>
      </c>
      <c r="G27" s="11">
        <f t="shared" si="2"/>
        <v>0.45273972602739726</v>
      </c>
      <c r="H27" s="17">
        <v>1</v>
      </c>
      <c r="I27" s="11">
        <f t="shared" si="3"/>
        <v>6.8493150684931507E-4</v>
      </c>
      <c r="J27" s="10">
        <f t="shared" si="4"/>
        <v>1460</v>
      </c>
    </row>
    <row r="28" spans="1:10" ht="18.75" customHeight="1" thickBot="1">
      <c r="A28" s="26" t="s">
        <v>1</v>
      </c>
      <c r="B28" s="18">
        <f>SUM(B5:B27)</f>
        <v>344770</v>
      </c>
      <c r="C28" s="47">
        <f t="shared" si="0"/>
        <v>0.68566598717247551</v>
      </c>
      <c r="D28" s="18">
        <f t="shared" ref="D28:J28" si="5">SUM(D5:D27)</f>
        <v>94356</v>
      </c>
      <c r="E28" s="47">
        <f t="shared" si="1"/>
        <v>0.18765176751354845</v>
      </c>
      <c r="F28" s="18">
        <f t="shared" si="5"/>
        <v>62042</v>
      </c>
      <c r="G28" s="47">
        <f t="shared" si="2"/>
        <v>0.12338686421717297</v>
      </c>
      <c r="H28" s="18">
        <f t="shared" si="5"/>
        <v>1657</v>
      </c>
      <c r="I28" s="47">
        <f t="shared" si="3"/>
        <v>3.2953810968030625E-3</v>
      </c>
      <c r="J28" s="18">
        <f t="shared" si="5"/>
        <v>502825</v>
      </c>
    </row>
    <row r="29" spans="1:10" ht="14.25" customHeight="1">
      <c r="A29" s="4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4.25">
      <c r="A30" s="61" t="s">
        <v>33</v>
      </c>
      <c r="B30" s="61"/>
      <c r="C30" s="33"/>
      <c r="D30" s="33"/>
      <c r="E30" s="33"/>
      <c r="F30" s="33"/>
      <c r="G30" s="33"/>
      <c r="H30" s="19"/>
      <c r="I30" s="19"/>
      <c r="J30" s="19"/>
    </row>
    <row r="31" spans="1:10" ht="14.25">
      <c r="A31" s="61" t="s">
        <v>34</v>
      </c>
      <c r="B31" s="61"/>
      <c r="C31" s="62"/>
      <c r="D31" s="62"/>
      <c r="E31" s="62"/>
      <c r="F31" s="62"/>
      <c r="G31" s="62"/>
      <c r="H31" s="62"/>
      <c r="I31" s="62"/>
      <c r="J31" s="62"/>
    </row>
    <row r="32" spans="1:10" s="46" customFormat="1" ht="27.75" customHeight="1">
      <c r="A32" s="73" t="s">
        <v>46</v>
      </c>
      <c r="B32" s="73"/>
      <c r="C32" s="73"/>
      <c r="D32" s="74"/>
      <c r="E32" s="74"/>
      <c r="F32" s="74"/>
      <c r="G32" s="74"/>
      <c r="H32" s="74"/>
      <c r="I32" s="74"/>
      <c r="J32" s="74"/>
    </row>
    <row r="33" spans="1:10" ht="13.5" customHeight="1">
      <c r="A33" s="19"/>
      <c r="B33" s="14"/>
      <c r="C33" s="14"/>
      <c r="D33" s="14"/>
      <c r="E33" s="14"/>
      <c r="F33" s="14"/>
      <c r="G33" s="14"/>
      <c r="H33" s="14"/>
      <c r="I33" s="14"/>
      <c r="J33" s="15"/>
    </row>
    <row r="34" spans="1:10">
      <c r="A34" s="27" t="s">
        <v>6</v>
      </c>
      <c r="B34" s="14"/>
      <c r="C34" s="14"/>
      <c r="D34" s="14"/>
      <c r="E34" s="14"/>
      <c r="F34" s="14"/>
      <c r="G34" s="28" t="s">
        <v>7</v>
      </c>
      <c r="H34" s="28"/>
      <c r="I34" s="15"/>
      <c r="J34" s="15"/>
    </row>
    <row r="35" spans="1:10">
      <c r="A35" s="14"/>
      <c r="B35" s="14"/>
      <c r="C35" s="14"/>
      <c r="D35" s="14"/>
      <c r="E35" s="14"/>
      <c r="F35" s="14"/>
      <c r="G35" s="29" t="s">
        <v>8</v>
      </c>
      <c r="H35" s="29"/>
      <c r="I35" s="15"/>
      <c r="J35" s="15"/>
    </row>
    <row r="36" spans="1:10">
      <c r="A36" s="14" t="s">
        <v>45</v>
      </c>
      <c r="B36" s="2"/>
      <c r="C36" s="2"/>
      <c r="D36" s="2"/>
      <c r="E36" s="2"/>
      <c r="F36" s="2"/>
      <c r="G36" s="2"/>
      <c r="H36" s="6"/>
      <c r="I36" s="2"/>
      <c r="J36" s="6"/>
    </row>
    <row r="37" spans="1:10">
      <c r="A37" s="32">
        <v>44123</v>
      </c>
    </row>
    <row r="38" spans="1:10">
      <c r="A38" s="7"/>
    </row>
    <row r="39" spans="1:10" ht="14.25" customHeight="1">
      <c r="A39" s="80"/>
      <c r="B39" s="80"/>
      <c r="C39" s="80"/>
      <c r="D39" s="80"/>
      <c r="E39" s="80"/>
      <c r="F39" s="80"/>
      <c r="G39" s="80"/>
    </row>
  </sheetData>
  <mergeCells count="11">
    <mergeCell ref="A30:B30"/>
    <mergeCell ref="A39:G39"/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ageMargins left="0" right="0" top="0" bottom="0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 </vt:lpstr>
      <vt:lpstr>April</vt:lpstr>
      <vt:lpstr>July</vt:lpstr>
      <vt:lpstr>October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2020-10-29T08:15:57Z</cp:lastPrinted>
  <dcterms:created xsi:type="dcterms:W3CDTF">2000-01-11T11:31:22Z</dcterms:created>
  <dcterms:modified xsi:type="dcterms:W3CDTF">2020-10-29T08:18:50Z</dcterms:modified>
</cp:coreProperties>
</file>