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firstSheet="2" activeTab="3"/>
  </bookViews>
  <sheets>
    <sheet name="2014 Αριθμ. Ατυχ. Table" sheetId="1" r:id="rId1"/>
    <sheet name="2014 Chart - Ανά Οικ. Δραστ." sheetId="2" r:id="rId2"/>
    <sheet name="Values of Chart-Table" sheetId="3" r:id="rId3"/>
    <sheet name="2014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'2014 Αριθμ. Ατυχ. Table'!$A$1:$O$115</definedName>
    <definedName name="_xlnm.Print_Area" localSheetId="2">'Values of Chart-Table'!$A$1:$D$23</definedName>
    <definedName name="_xlnm.Print_Titles" localSheetId="0">'2014 Αριθμ. Ατυχ. Table'!$1:$1</definedName>
    <definedName name="_xlnm.Print_Titles" localSheetId="2">'Values of Chart-Table'!$1:$1</definedName>
  </definedNames>
  <calcPr fullCalcOnLoad="1"/>
</workbook>
</file>

<file path=xl/sharedStrings.xml><?xml version="1.0" encoding="utf-8"?>
<sst xmlns="http://schemas.openxmlformats.org/spreadsheetml/2006/main" count="185" uniqueCount="178">
  <si>
    <t>Α/Α</t>
  </si>
  <si>
    <t>ΟΙΚΟΝΟΜΙΚΗ ΔΡΑΣΤΗΡΙΟΤΗΤΑ</t>
  </si>
  <si>
    <t>ΑΡΙΘΜΟΣ ΑΤΥΧΗΜ.</t>
  </si>
  <si>
    <t>%</t>
  </si>
  <si>
    <t>ΤΟΜΕΑΣ Α</t>
  </si>
  <si>
    <t>ΤΟΜΕΑΣ Β</t>
  </si>
  <si>
    <t>ΤΟΜΕΑΣ Υ</t>
  </si>
  <si>
    <t>ΤΟΜΕΑΣ Τ</t>
  </si>
  <si>
    <t>ΤΟΜΕΑΣ Σ</t>
  </si>
  <si>
    <t>ΤΟΜΕΑΣ Π</t>
  </si>
  <si>
    <t>ΤΟΜΕΑΣ Ρ</t>
  </si>
  <si>
    <t>ΤΟΜΕΑΣ Ο</t>
  </si>
  <si>
    <t>ΤΟΜΕΑΣ Ξ</t>
  </si>
  <si>
    <t>ΤΟΜΕΑΣ Ν</t>
  </si>
  <si>
    <t>ΤΟΜΕΑΣ Μ</t>
  </si>
  <si>
    <t>ΤΟΜΕΑΣ Λ</t>
  </si>
  <si>
    <t>ΤΟΜΕΑΣ Κ</t>
  </si>
  <si>
    <t>ΤΟΜΕΑΣ Ι</t>
  </si>
  <si>
    <t>ΤΟΜΕΑΣ Θ</t>
  </si>
  <si>
    <t>ΤΟΜΕΑΣ Η</t>
  </si>
  <si>
    <t>ΤΟΜΕΑΣ Ζ</t>
  </si>
  <si>
    <t>ΤΟΜΕΑΣ ΣΤ</t>
  </si>
  <si>
    <t>ΤΟΜΕΑΣ Ε</t>
  </si>
  <si>
    <t>ΤΟΜΕΑΣ Δ</t>
  </si>
  <si>
    <t>ΤΟΜΕΑΣ Γ</t>
  </si>
  <si>
    <t>ΤΟΜΕΑΣ ΣΤ  - ΚΑΤΑΣΚΕΥΕΣ</t>
  </si>
  <si>
    <t>ΤΟΜΕΑΣ Υ - ΔΡΑΣΤΗΡΙΟΤΗΤΕΣ ΕΤΕΡΟΔΙΚΩΝ ΟΡΓΑΝΙΣΜΩΝ ΚΑΙ ΦΟΡΕΩΝ</t>
  </si>
  <si>
    <t>ΤΟΜΕΑΣ Ι  - ΕΝΗΜΕΡΩΣΗ ΚΑΙ ΕΠΙΚΟΙΝΩΝΙΑ</t>
  </si>
  <si>
    <t>ΤΟΜΕΑΣ Λ  - ΔΙΑΧΕΙΡΙΣΗ ΑΚΙΝΗΤΗΣ ΠΕΡΙΟΥΣΙΑΣ</t>
  </si>
  <si>
    <t>ΤΟΜΕΑΣ Δ  - ΠΑΡΟΧΗ ΗΛΕΚΤΡΙΚΟΥ ΡΕΥΜΑΤΟΣ, ΦΥΣΙΚΟΥ ΑΕΡΙΟΥ, ΑΤΜΟΥ ΚΑΙ ΚΛΙΜΑΤΙΣΜΟΥ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</si>
  <si>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</si>
  <si>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</si>
  <si>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</si>
  <si>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</si>
  <si>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</si>
  <si>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</si>
  <si>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</si>
  <si>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</si>
  <si>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</si>
  <si>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</si>
  <si>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</si>
  <si>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</si>
  <si>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</si>
  <si>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</si>
  <si>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</si>
  <si>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ΤΟΜΕΑΣ Τ -  ΙΔΙΩΤΙΚΑ ΝΟΙΚΟΚΥΡΙΑ</t>
  </si>
  <si>
    <t>ΦΥΛΟ</t>
  </si>
  <si>
    <t>ΗΛΙΚΙΑ</t>
  </si>
  <si>
    <t>ΒΑΘΜΟΣ ΤΡΑΥΜΑΤΟΣ</t>
  </si>
  <si>
    <t xml:space="preserve">ΑΙΤΙΑ 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</si>
  <si>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</si>
  <si>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</si>
  <si>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</si>
  <si>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</si>
  <si>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</si>
  <si>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</si>
  <si>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</si>
  <si>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</si>
  <si>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</si>
  <si>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</si>
  <si>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</si>
  <si>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</si>
  <si>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</si>
  <si>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 xml:space="preserve">        Δασοκομία και υλοτομία</t>
  </si>
  <si>
    <t xml:space="preserve">        Αλιεία και υδατοκαλλιέργεια</t>
  </si>
  <si>
    <t>ΤΟΜΕΑΣ Β (05-09) - ΟΡΥΧΕΙΑ ΚΑΙ ΛΑΤΟΜΕΙΑ</t>
  </si>
  <si>
    <t xml:space="preserve">        Εξόρυξη άνθρακα και λιγνίτη</t>
  </si>
  <si>
    <t xml:space="preserve">        Άντληση αργού πετρελαίου και φυσικού αερίου</t>
  </si>
  <si>
    <t xml:space="preserve">        Εξόρυξη μεταλλευμάτων</t>
  </si>
  <si>
    <t xml:space="preserve">        Λοιπά ορυχεία και λατομεία</t>
  </si>
  <si>
    <t xml:space="preserve">        Υποστηρικτικές δραστηριότητες εξόρυξης</t>
  </si>
  <si>
    <t>ΤΟΜΕΑΣ Γ (10-33) - ΜΕΤΑΠΟΙΗΣΗ</t>
  </si>
  <si>
    <t xml:space="preserve">        Βιομηχανία τροφίμων</t>
  </si>
  <si>
    <t xml:space="preserve">        Ποτοποιία</t>
  </si>
  <si>
    <t xml:space="preserve">        Παραγωγή προϊόντων καπνού</t>
  </si>
  <si>
    <t xml:space="preserve">        Παραγωγή κλωστοϋφαντουργικών υλών</t>
  </si>
  <si>
    <t xml:space="preserve">        Κατασκευή ειδών ένδυσης</t>
  </si>
  <si>
    <t xml:space="preserve">        Βιομηχανία δέρματος και δερμάτινων ειδών</t>
  </si>
  <si>
    <t xml:space="preserve">        Βιομηχανία ξύλου και κατασκευή προϊόντων από ξύλο και φελλό, εκτός από έπιπλα κατασκευή ειδών καλαθοποιίας και σπαρτοπλεκτικής</t>
  </si>
  <si>
    <t xml:space="preserve">        Χαρτοποιία και κατασκευή χάρτινων προϊόντων</t>
  </si>
  <si>
    <t xml:space="preserve">        Εκτυπώσεις και αναπαραγωγή προεγγεγραμμένων μέσων</t>
  </si>
  <si>
    <t xml:space="preserve">        Παραγωγή οπτάνθρακα και προϊόντων διύλισης πετρελαίου</t>
  </si>
  <si>
    <t xml:space="preserve">        Παραγωγή χημικών ουσιών και προϊόντων</t>
  </si>
  <si>
    <t xml:space="preserve">        Παραγωγή βασικών φαρμακευτικών προϊόντων και φαρμακευτικών σκευασμάτων</t>
  </si>
  <si>
    <t xml:space="preserve">        Κατασκευή προϊόντων από ελαστικό (καουτσούκ) και πλαστικές ύλες</t>
  </si>
  <si>
    <t xml:space="preserve">        Παραγωγή άλλων μη μεταλλικών ορυκτών προϊόντων</t>
  </si>
  <si>
    <t xml:space="preserve">        Παραγωγή βασικών μετάλλων</t>
  </si>
  <si>
    <t xml:space="preserve">        Κατασκευή μεταλλικών προϊόντων, με εξαίρεση τα μηχανήματα και τα είδη εξοπλισμού</t>
  </si>
  <si>
    <t xml:space="preserve">       Κατασκευή ηλεκτρονικών υπολογιστών ηλεκτρονικών και οπτικών προϊόντων</t>
  </si>
  <si>
    <t xml:space="preserve">        Κατασκευή ηλεκτρολογικού εξοπλισμού</t>
  </si>
  <si>
    <t xml:space="preserve">        Κατασκευή μηχανημάτων και ειδών εξοπλισμού π.δ.κ.α.</t>
  </si>
  <si>
    <t xml:space="preserve">    Κατασκευή μηχανοκίνητων οχημάτωνρυμουλκούμενων και ημιρυμουλκούμενων οχημάτων</t>
  </si>
  <si>
    <t xml:space="preserve">        Κατασκευή λοιπού εξοπλισμού μεταφορών</t>
  </si>
  <si>
    <t xml:space="preserve">        Κατασκευή επίπλων</t>
  </si>
  <si>
    <t xml:space="preserve">        Άλλες μεταποιητικές δραστηριότητες</t>
  </si>
  <si>
    <t xml:space="preserve">        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</si>
  <si>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</si>
  <si>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 xml:space="preserve">        Παροχή ηλεκτρικού ρεύματος, φυσικού αερίουατμού και κλιματισμού</t>
  </si>
  <si>
    <t>ΤΟΜΕΑΣ Ε (36-39) - ΠΑΡΟΧΗ ΝΕΡΟΥ  ΕΠΕΞΕΡΓΑΣΙΑ ΛΥΜΑΤΩΝ, ΔΙΑΧΕΙΡΙΣΗ ΑΠΟΒΛΗΤΩΝ ΚΑΙ ΔΡΑΣΤΗΡΙΟΤΗΤΕΣ ΕΞΥΓΙΑΝΣΗΣ</t>
  </si>
  <si>
    <t xml:space="preserve">        Συλλογή, επεξεργασία και παροχή νερού</t>
  </si>
  <si>
    <t xml:space="preserve">        Επεξεργασία λυμάτων</t>
  </si>
  <si>
    <t xml:space="preserve">        Συλλογή, επεξεργασία και διάθεση αποβλήτων ανάκτηση υλικών</t>
  </si>
  <si>
    <t xml:space="preserve">        Δραστηριότητες εξυγίανσης και άλλες υπηρεσίες για τη διαχείριση αποβλήτων</t>
  </si>
  <si>
    <t>ΤΟΜΕΑΣ ΣΤ (41-43) - ΚΑΤΑΣΚΕΥΕΣ</t>
  </si>
  <si>
    <t xml:space="preserve">        Κατασκευές κτιρίων</t>
  </si>
  <si>
    <t xml:space="preserve">        Έργα πολιτικού μηχανικού</t>
  </si>
  <si>
    <t xml:space="preserve">        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</si>
  <si>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</si>
  <si>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 xml:space="preserve">        Χονδρικό και λιανικό εμπόριο επισκευή μηχανοκίνητων οχημάτων και μοτοσυκλετών</t>
  </si>
  <si>
    <t xml:space="preserve">        Χονδρικό εμπόριο, εκτός από το εμπόριο μηχανοκίνητων οχημάτων και μοτοσυκλετών</t>
  </si>
  <si>
    <t xml:space="preserve">        Λιανικό εμπόριο, εκτός από το εμπόριο μηχανοκίνητων οχημάτων και μοτοσυκλετών</t>
  </si>
  <si>
    <t>ΤΟΜΕΑΣ Η (49-53) - ΜΕΤΑΦΟΡΑ ΚΑΙ ΑΠΟΘΗΚΕΥΣΗ</t>
  </si>
  <si>
    <t xml:space="preserve">        Χερσαίες μεταφορές και μεταφορές μέσω αγωγών</t>
  </si>
  <si>
    <t>Πλωτές μεταφορές</t>
  </si>
  <si>
    <t xml:space="preserve">        Αεροπορικές μεταφορές</t>
  </si>
  <si>
    <t xml:space="preserve">        Αποθήκευση και υποστηρικτικές προς τη μεταφορά δραστηριότητες</t>
  </si>
  <si>
    <t xml:space="preserve">        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</si>
  <si>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</si>
  <si>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 xml:space="preserve">        Καταλύματα</t>
  </si>
  <si>
    <t xml:space="preserve">        Δραστηριότητες υπηρεσιών εστίασης</t>
  </si>
  <si>
    <t>ΤΟΜΕΑΣ Ι (58-63) - ΕΝΗΜΕΡΩΣΗ ΚΑΙ ΕΠΙΚΟΙΝΩΝΙΑ</t>
  </si>
  <si>
    <t xml:space="preserve">        Εκδοτικές δραστηριότητες</t>
  </si>
  <si>
    <t xml:space="preserve">        Παραγωγή κινηματογραφικών ταινιών, βίντεο και τηλεοπτικών προγραμμάτων, ηχογραφήσεις και μουσικές εκδόσεις</t>
  </si>
  <si>
    <t xml:space="preserve">        Δραστηριότητες προγραμματισμού και ραδιοτηλεοπτικών εκπομπών</t>
  </si>
  <si>
    <t xml:space="preserve">        Τηλεπικοινωνίες</t>
  </si>
  <si>
    <t xml:space="preserve">        Δραστηριότητες προγραμματισμού ηλεκτρονικών υπολογιστών, παροχής συμβουλών και συναφείς δραστηριότητες</t>
  </si>
  <si>
    <t xml:space="preserve">        Δραστηριότητες υπηρεσιών πληροφορίας</t>
  </si>
  <si>
    <t>ΤΟΜΕΑΣ Κ (64-66) - ΧΡΗΜΑΤΟΠΙΣΤΩΤΙΚΕΣ ΚΑΙ ΑΣΦΑΛΙΣΤΙΚΕΣ ΔΡΑΣΤΗΡΙΟΤΗΤΕΣ</t>
  </si>
  <si>
    <t xml:space="preserve">        Δραστηριότητες χρηματοπιστωτικών υπηρεσιών, με εξαίρεση τις ασφαλιστικές δραστηριότητες και τα συνταξιοδοτικά ταμεία</t>
  </si>
  <si>
    <t xml:space="preserve">        Ασφαλιστικά, αντασφαλιστικά και συνταξιοδοτικά ταμεία, εκτός από την υποχρεωτική κοινωνική ασφάλιση</t>
  </si>
  <si>
    <t xml:space="preserve">        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</si>
  <si>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</si>
  <si>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 xml:space="preserve">        Διαχείριση ακίνητης περιουσίας</t>
  </si>
  <si>
    <t xml:space="preserve"> ΤΟΜΕΑΣ Μ (69-75) - ΕΠΑΓΓΕΛΜΑΤΙΚΕΣ ,ΕΠΙΣΤΗΜΟΝΙΚΕΣ ΚΑΙ ΤΕΧΝΙΚΕΣ ΔΡΑΣΤΗΡΙΟΤΗΤΕΣ</t>
  </si>
  <si>
    <t xml:space="preserve">        Νομικές και λογιστικές δραστηριότητες</t>
  </si>
  <si>
    <t xml:space="preserve">      Δραστηριότητες κεντρικών γραφείωνδραστηριότητες παροχής συμβουλών διαχείρισης</t>
  </si>
  <si>
    <t xml:space="preserve">        Αρχιτεκτονικές δραστηριότητες και δραστηριότητες μηχανικών τεχνικές δοκιμές και αναλύσεις</t>
  </si>
  <si>
    <t xml:space="preserve">        Επιστημονική έρευνα και ανάπτυξη</t>
  </si>
  <si>
    <t xml:space="preserve">        Διαφήμιση και έρευνα αγοράς</t>
  </si>
  <si>
    <t xml:space="preserve">        Άλλες επαγγελματικές, επιστημονικές και τεχνικές δραστηριότητες</t>
  </si>
  <si>
    <t xml:space="preserve">        Κτηνιατρικές δραστηριότητες</t>
  </si>
  <si>
    <t>ΤΟΜΕΑΣ Ν (77-82) - ΔΙΟΙΚΗΤΙΚΕΣ ΚΑΙ ΥΠΟΣΤΗΡΙΚΤΙΚΕΣ ΔΡΑΣΤΗΡΙΟΤΗΤΕΣ</t>
  </si>
  <si>
    <t xml:space="preserve">        Δραστηριότητες ενοικίασης και εκμίσθωσης</t>
  </si>
  <si>
    <t xml:space="preserve">        Δραστηριότητες απασχόλησης</t>
  </si>
  <si>
    <t xml:space="preserve">        Δραστηριότητες ταξιδιωτικών πρακτορείων γραφείων οργανωμένων ταξιδιών και υπηρεσιών κρατήσεων και συναφείς δραστηριότητες</t>
  </si>
  <si>
    <t xml:space="preserve">        Δραστηριότητες παροχής προστασίας και έρευνας</t>
  </si>
  <si>
    <t xml:space="preserve">        Δραστηριότητες παροχής υπηρεσιών σε κτίρια και εξωτερικούς χώρους</t>
  </si>
  <si>
    <t xml:space="preserve">        Διοικητικές δραστηριότητες γραφείουγραμματειακή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</si>
  <si>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</si>
  <si>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 xml:space="preserve">        Δημόσια διοίκηση και άμυνα υποχρεωτική κοινωνική ασφάλιση</t>
  </si>
  <si>
    <t>ΤΟΜΕΑΣ Ο (85) - ΕΚΠΑΙΔΕΥΣΗ</t>
  </si>
  <si>
    <t xml:space="preserve">        Εκπαίδευση</t>
  </si>
  <si>
    <t>ΤΟΜΕΑΣ Π (86-88) - ΔΡΑΣΤΗΡΙΟΤΗΤΕΣ ΣΧΕΤΙΚΕΣ ΜΕ ΤΗΝ ΑΝΘΡΩΠΙΝΗ ΥΓΕΙΑ ΚΑΙ ΤΗΝ ΚΟΙΝΩΝΙΚΗ ΜΕΡΙΜΝΑ</t>
  </si>
  <si>
    <t xml:space="preserve">        Δραστηριότητες ανθρώπινης υγείας</t>
  </si>
  <si>
    <t xml:space="preserve">        Δραστηριότητες βοήθειας κατ΄οίκον</t>
  </si>
  <si>
    <t xml:space="preserve">        Δραστηριότητες κοινωνικής μέριμνας χωρίς παροχή καταλύματος</t>
  </si>
  <si>
    <t>ΤΟΜΕΑΣ Ρ (90-93) - ΤΕΧΝΕΣ, ΔΙΑΣΚΕΔΑΣΗ ΚΑΙ ΨΥΧΑΓΩΓΙΑ</t>
  </si>
  <si>
    <t xml:space="preserve">        Δημιουργικές δραστηριότητες, τέχνες και διασκέδαση</t>
  </si>
  <si>
    <t xml:space="preserve">        Δραστηριότητες βιβλιοθηκών, αρχειοφυλακείων μουσείων και λοιπές πολιτιστικές δραστηριότητες</t>
  </si>
  <si>
    <t xml:space="preserve">        Τυχερά παιχνίδια και στοιχήματα</t>
  </si>
  <si>
    <t xml:space="preserve">        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</si>
  <si>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</si>
  <si>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 xml:space="preserve">        Δραστηριότητες οργανώσεων</t>
  </si>
  <si>
    <t xml:space="preserve">        Επισκευή ηλεκτρονικών υπολογιστών και ειδών ατομικής ή οικιακής χρήσης</t>
  </si>
  <si>
    <t xml:space="preserve">        Άλλες δραστηριότητες παροχής προσωπικών υπηρεσιών</t>
  </si>
  <si>
    <t>ΤΟΜΕΑΣ Τ - ΔΡΑΣΤΗΡΙΟΤΗΤΕΣ ΝΟΙΚΟΚΥΡΙΩΝ ΩΣ ΕΡΓΟΔΟΤΩΝ - ΜΗ ΔΙΑΦΟΡΟΠΟΙΗΜΕΝΕΣ ΔΡΑΣΤΗΡΙΌΤΗΤΕΣ ΝΟΙΚΟΚΥΡΙΩΝ, ΠΟΥ ΑΦΟΡΟΥΝ ΤΗΝ ΠΑΡΑΓΩΓΗ ΑΓΑΘΩΝ - ΚΑΙ ΥΠΗΡΕΣΙΩΝ - ΓΙΑ ΙΔΙΑ ΧΡΗΣΗ</t>
  </si>
  <si>
    <t xml:space="preserve">        Δραστηριότητες νοικοκυριών ως εργοδοτών οικιακού προσωπικού</t>
  </si>
  <si>
    <t xml:space="preserve">        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</si>
  <si>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</si>
  <si>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 xml:space="preserve">        Δραστηριότητες ετερόδικων οργανισμών και φορέων</t>
  </si>
  <si>
    <t>ΓΝΩΣΤΟΠΟΙΗΘΕΝΤΑ ΑΤΥΧΗΜΑΤΑ ΣΕ ΕΡΓΟΔΟΤΟΥΜΕΝΑ ΠΡΟΣΩΠΑ ΚΑΤΑ ΤΗ ΔΙΑΡΚΕΙΑ ΤΗΣ ΕΡΓΑΣΙΑΣ
ΚΑΤΑ ΤΗΝ ΠΕΡΙΟΔΟ ΑΠΟ 01/01/2014 ΜΕΧΡΙ 31/12/2014 (Ημερ. Γνωστοποίησης)</t>
  </si>
  <si>
    <t>Σύνολο:</t>
  </si>
  <si>
    <t>ΑΙΤΙΑ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</si>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</sst>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/>
    </xf>
    <xf numFmtId="10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readingOrder="2"/>
    </xf>
    <xf numFmtId="0" fontId="5" fillId="0" borderId="0" xfId="0" applyNumberFormat="1" applyFont="1" applyAlignment="1">
      <alignment readingOrder="2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6" fillId="34" borderId="11" xfId="55" applyFont="1" applyFill="1" applyBorder="1" applyAlignment="1">
      <alignment horizontal="center"/>
      <protection/>
    </xf>
    <xf numFmtId="0" fontId="3" fillId="0" borderId="0" xfId="55">
      <alignment/>
      <protection/>
    </xf>
    <xf numFmtId="0" fontId="5" fillId="0" borderId="11" xfId="56" applyFont="1" applyBorder="1" applyAlignment="1">
      <alignment horizontal="left" wrapText="1"/>
      <protection/>
    </xf>
    <xf numFmtId="0" fontId="5" fillId="0" borderId="11" xfId="55" applyFont="1" applyBorder="1" applyAlignment="1">
      <alignment horizontal="center"/>
      <protection/>
    </xf>
    <xf numFmtId="10" fontId="5" fillId="0" borderId="11" xfId="55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left" vertical="center" wrapText="1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9" fontId="5" fillId="0" borderId="11" xfId="6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75"/>
          <c:y val="0.2485"/>
          <c:w val="0.56775"/>
          <c:h val="0.5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13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ΣΤ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ΚΑΤΑΣΚΕΥΕΣ
11,43%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ΕΤΕΡΟΔΙΚΩΝ ΟΡΓΑΝΙΣΜΩΝ ΚΑΙ ΦΟΡΕΩΝ
0,25%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Ι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ΕΝΗΜΕΡΩΣΗ ΚΑΙ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ΕΠΙΚΟΙΝΩΝΙΑ
0,74%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Λ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ΔΙΑΧΕΙΡΙΣΗ ΑΚΙΝΗΤΗΣ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ΠΕΡΙΟΥΣΙΑΣ
0,25%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ΙΔΙΩΤΙΚΑ ΝΟΙΚΟΚΥΡΙΑ
0,80%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ΗΛΕΚΤΡΙΚΟΥ ΡΕΥΜΑΤΟΣ, ΦΥΣΙΚΟΥ ΑΕΡΙΟΥ, ΑΤΜΟΥ ΚΑΙ ΚΛΙΜΑΤΙΣΜΟΥ
0,87%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Κ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ΧΡΗΜΑΤΟΠΙΣΤΩΤΙΚΕΣ ΚΑΙ ΑΣΦΑΛΙΣΤΙΚΕΣ ΔΡΑΣΤΗΡΙΟΤΗΤΕΣ
0,68%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Α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ΓΕΩΡΓΙΑ, ΔΑΣΟΚΟΜΙΑ ΚΑΙ ΑΛΙΕΙΑ
1,92%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Ε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ΠΑΡΟΧΗ ΝΕΡΟΥ - ΕΠΕΞΕΡΓΑΣΙΑ ΛΥΜΑΤΩΝ, ΔΙΑΧΕΙΡΙΣΗ ΑΠΟΒΛΗΤΩΝ ΚΑΙ ΔΡΑΣΤΗΡΙΟΤΗΤΕΣ ΕΞΥΓΙΑΝΣΗΣ
1,30%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ΥΠΗΡΕΣΙΩΝ ΠΑΡΟΧΗΣ ΚΑΤΑΛΥΜΑΤΟΣ ΚΑΙ ΥΠΗΡΕΣΙΩΝ ΕΣΤΙΑΣΗΣ
24,41%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Ζ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ΧΟΝΔΡΙΚΟ ΚΑΙ ΛΙΑΝΙΚΟ ΕΜΠΟΡΙΟ - ΕΠΙΣΚΕΥΗ ΜΗΧΑΝΟΚΙΝΗΤΩΝ ΟΧΗΜΑΤΩΝ ΚΑΙ ΜΟΤΟΣΥΚΛΕΤΩΝ
14,03%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Π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ΣΧΕΤΙΚΕΣ ΜΕ ΤΗΝ ΑΝΘΡΩΠΙΝΗ ΥΓΕΙΑ ΚΑΙ ΤΗΝ ΚΟΙΝΩΝΙΚΗ ΜΕΡΙΜΝΑ
1,98%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Ν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ΔΙΟΙΚΗΤΙΚΕΣ ΚΑΙ ΥΠΟΣΤΗΡΙΚΤΙΚΕΣ ΔΡΑΣΤΗΡΙΟΤΗΤΕΣ
2,90%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ΕΠΑΓΓΕΛΜΑΤΙΚΕΣ, ΕΠΙΣΤΗΜΟΝΙΚΕΣ ΚΑΙ ΤΕΧΝΙΚΕΣ ΔΡΑΣΤΗΡΙΟΤΗΤΕΣ
0,68%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Η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ΜΕΤΑΦΟΡΑ ΚΑΙ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ΑΠΟΘΗΚΕΥΣΗ
5,81%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Ρ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ΤΕΧΝΕΣ, ΔΙΑΣΚΕΔΑΣΗ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ΚΑΙ ΨΥΧΑΓΩΓΙΑ
1,11%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ΜΕΤΑΠΟΙΗΣΗ
19,22%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Β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ΟΡΥΧΕΙΑ ΚΑΙ ΛΑΤΟΜΕΙΑ
0,93%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Ξ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ΔΗΜΟΣΙΑ ΔΙΟΙΚΗΣΗ ΚΑΙ ΑΜΥΝΑ - ΥΠΟΧΡΕΩΤΙΚΗ ΚΟΙΝΩΝΙΚΗ ΑΣΦΑΛΙΣΗ
7,54%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ΑΛΛΕΣ ΔΡΑΣΤΗΡΙΟΤΗΤΕΣ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ΠΑΡΟΧΗΣ ΥΠΗΡΕΣΙΩΝ
1,24%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Ο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ΕΚΠΑΙΔΕΥΣΗ
1,92%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127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'Values of Chart-Table'!$B$2:$B$22</c:f>
              <c:strCache>
                <c:ptCount val="21"/>
                <c:pt idx="0">
                  <c:v>ΤΟΜΕΑΣ ΣΤ  - ΚΑΤΑΣΚΕΥΕΣ</c:v>
                </c:pt>
                <c:pt idx="1">
                  <c:v>ΤΟΜΕΑΣ Υ - ΔΡΑΣΤΗΡΙΟΤΗΤΕΣ ΕΤΕΡΟΔΙΚΩΝ ΟΡΓΑΝΙΣΜΩΝ ΚΑΙ ΦΟΡΕΩΝ</c:v>
                </c:pt>
                <c:pt idx="2">
                  <c:v>ΤΟΜΕΑΣ Ι  - ΕΝΗΜΕΡΩΣΗ ΚΑΙ ΕΠΙΚΟΙΝΩΝΙΑ</c:v>
                </c:pt>
                <c:pt idx="3">
                  <c:v>ΤΟΜΕΑΣ Λ  - ΔΙΑΧΕΙΡΙΣΗ ΑΚΙΝΗΤΗΣ ΠΕΡΙΟΥΣΙΑΣ</c:v>
                </c:pt>
                <c:pt idx="4">
                  <c:v>ΤΟΜΕΑΣ Τ -  ΙΔΙΩΤΙΚΑ ΝΟΙΚΟΚΥΡΙΑ</c:v>
                </c:pt>
                <c:pt idx="5">
                  <c:v>ΤΟΜΕΑΣ Δ  - ΠΑΡΟΧΗ ΗΛΕΚΤΡΙΚΟΥ ΡΕΥΜΑΤΟΣ, ΦΥΣΙΚΟΥ ΑΕΡΙΟΥ, ΑΤΜΟΥ ΚΑΙ ΚΛΙΜΑΤΙΣΜΟΥ</c:v>
                </c:pt>
                <c:pt idx="6">
                  <c:v>ΤΟΜΕΑΣ Κ  - ΧΡΗΜΑΤΟΠΙΣΤΩΤΙΚΕΣ ΚΑΙ ΑΣΦΑΛΙΣΤΙΚΕΣ ΔΡΑΣΤΗΡΙΟΤΗΤΕΣ</c:v>
                </c:pt>
                <c:pt idx="7">
                  <c:v>ΤΟΜΕΑΣ Α  - ΓΕΩΡΓΙΑ, ΔΑΣΟΚΟΜΙΑ ΚΑΙ ΑΛΙΕΙΑ</c:v>
                </c:pt>
                <c:pt idx="8">
                  <c:v>ΤΟΜΕΑΣ Ε  - ΠΑΡΟΧΗ ΝΕΡΟΥ - ΕΠΕΞΕΡΓΑΣΙΑ ΛΥΜΑΤΩΝ, ΔΙΑΧΕΙΡΙΣΗ ΑΠΟΒΛΗΤΩΝ ΚΑΙ ΔΡΑΣΤΗΡΙΟΤΗΤΕΣ ΕΞΥΓΙΑΝΣΗΣ</c:v>
                </c:pt>
                <c:pt idx="9">
                  <c:v>ΤΟΜΕΑΣ Θ  - ΔΡΑΣΤΗΡΙΟΤΗΤΕΣ ΥΠΗΡΕΣΙΩΝ ΠΑΡΟΧΗΣ ΚΑΤΑΛΥΜΑΤΟΣ ΚΑΙ ΥΠΗΡΕΣΙΩΝ ΕΣΤΙΑΣΗΣ</c:v>
                </c:pt>
                <c:pt idx="10">
                  <c:v>ΤΟΜΕΑΣ Ζ  - ΧΟΝΔΡΙΚΟ ΚΑΙ ΛΙΑΝΙΚΟ ΕΜΠΟΡΙΟ - ΕΠΙΣΚΕΥΗ ΜΗΧΑΝΟΚΙΝΗΤΩΝ ΟΧΗΜΑΤΩΝ ΚΑΙ ΜΟΤΟΣΥΚΛΕΤΩΝ</c:v>
                </c:pt>
                <c:pt idx="11">
                  <c:v>ΤΟΜΕΑΣ Π  - ΔΡΑΣΤΗΡΙΟΤΗΤΕΣ ΣΧΕΤΙΚΕΣ ΜΕ ΤΗΝ ΑΝΘΡΩΠΙΝΗ ΥΓΕΙΑ ΚΑΙ ΤΗΝ ΚΟΙΝΩΝΙΚΗ ΜΕΡΙΜΝΑ</c:v>
                </c:pt>
                <c:pt idx="12">
                  <c:v>ΤΟΜΕΑΣ Ν  - ΔΙΟΙΚΗΤΙΚΕΣ ΚΑΙ ΥΠΟΣΤΗΡΙΚΤΙΚΕΣ ΔΡΑΣΤΗΡΙΟΤΗΤΕΣ</c:v>
                </c:pt>
                <c:pt idx="13">
                  <c:v>ΤΟΜΕΑΣ Μ  - ΕΠΑΓΓΕΛΜΑΤΙΚΕΣ, ΕΠΙΣΤΗΜΟΝΙΚΕΣ ΚΑΙ ΤΕΧΝΙΚΕΣ ΔΡΑΣΤΗΡΙΟΤΗΤΕΣ</c:v>
                </c:pt>
                <c:pt idx="14">
                  <c:v>ΤΟΜΕΑΣ Η  - ΜΕΤΑΦΟΡΑ ΚΑΙ ΑΠΟΘΗΚΕΥΣΗ</c:v>
                </c:pt>
                <c:pt idx="15">
                  <c:v>ΤΟΜΕΑΣ Ρ  - ΤΕΧΝΕΣ, ΔΙΑΣΚΕΔΑΣΗ ΚΑΙ ΨΥΧΑΓΩΓΙΑ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'Values of Chart-Table'!$D$2:$D$22</c:f>
              <c:numCache>
                <c:ptCount val="21"/>
                <c:pt idx="0">
                  <c:v>0.1143</c:v>
                </c:pt>
                <c:pt idx="1">
                  <c:v>0.0025</c:v>
                </c:pt>
                <c:pt idx="2">
                  <c:v>0.0074</c:v>
                </c:pt>
                <c:pt idx="3">
                  <c:v>0.0025</c:v>
                </c:pt>
                <c:pt idx="4">
                  <c:v>0.008034610630407911</c:v>
                </c:pt>
                <c:pt idx="5">
                  <c:v>0.00865265760197775</c:v>
                </c:pt>
                <c:pt idx="6">
                  <c:v>0.006798516687268232</c:v>
                </c:pt>
                <c:pt idx="7">
                  <c:v>0.019159456118665017</c:v>
                </c:pt>
                <c:pt idx="8">
                  <c:v>0.012978986402966625</c:v>
                </c:pt>
                <c:pt idx="9">
                  <c:v>0.24412855377008652</c:v>
                </c:pt>
                <c:pt idx="10">
                  <c:v>0.14029666254635353</c:v>
                </c:pt>
                <c:pt idx="11">
                  <c:v>0.019777503090234856</c:v>
                </c:pt>
                <c:pt idx="12">
                  <c:v>0.02904820766378245</c:v>
                </c:pt>
                <c:pt idx="13">
                  <c:v>0.006798516687268232</c:v>
                </c:pt>
                <c:pt idx="14">
                  <c:v>0.0580964153275649</c:v>
                </c:pt>
                <c:pt idx="15">
                  <c:v>0.011124845488257108</c:v>
                </c:pt>
                <c:pt idx="16">
                  <c:v>0.19221260815822003</c:v>
                </c:pt>
                <c:pt idx="17">
                  <c:v>0.009270704573547589</c:v>
                </c:pt>
                <c:pt idx="18">
                  <c:v>0.0754017305315204</c:v>
                </c:pt>
                <c:pt idx="19">
                  <c:v>0.012360939431396786</c:v>
                </c:pt>
                <c:pt idx="20">
                  <c:v>0.019159456118665017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8"/>
          <c:y val="0.09875"/>
          <c:w val="0.87225"/>
          <c:h val="0.74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Μέσα Μεταφοράς</c:v>
                </c:pt>
                <c:pt idx="3">
                  <c:v>Υλικά/ Ουσίες</c:v>
                </c:pt>
                <c:pt idx="4">
                  <c:v>Άλλα Αίτια</c:v>
                </c:pt>
              </c:strCache>
            </c:strRef>
          </c:cat>
          <c:val>
            <c:numRef>
              <c:f>'[1]ΠΙΝΑΚΑΣ'!$C$2:$C$6</c:f>
              <c:numCache>
                <c:ptCount val="5"/>
                <c:pt idx="0">
                  <c:v>0.34239802224969096</c:v>
                </c:pt>
                <c:pt idx="1">
                  <c:v>0.22249690976514216</c:v>
                </c:pt>
                <c:pt idx="2">
                  <c:v>0.11557478368355995</c:v>
                </c:pt>
                <c:pt idx="3">
                  <c:v>0.22929542645241038</c:v>
                </c:pt>
                <c:pt idx="4">
                  <c:v>0.09023485784919653</c:v>
                </c:pt>
              </c:numCache>
            </c:numRef>
          </c:val>
          <c:shape val="cylinder"/>
        </c:ser>
        <c:shape val="cylinder"/>
        <c:axId val="21769349"/>
        <c:axId val="61706414"/>
      </c:bar3DChart>
      <c:cat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42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82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968503937007874" right="0.1968503937007874" top="0.15748031496062992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11811023622047245" right="0.11811023622047245" top="0.15748031496062992" bottom="0.15748031496062992" header="0.31496062992125984" footer="0.31496062992125984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0.0135</cdr:y>
    </cdr:from>
    <cdr:to>
      <cdr:x>0.3735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95250"/>
          <a:ext cx="3657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ΠΟΣΟΣΤΟ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ΑΤΥΧΗΜΑΤΩΝ  2014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00900"/>
    <xdr:graphicFrame>
      <xdr:nvGraphicFramePr>
        <xdr:cNvPr id="1" name="Shape 1025"/>
        <xdr:cNvGraphicFramePr/>
      </xdr:nvGraphicFramePr>
      <xdr:xfrm>
        <a:off x="0" y="0"/>
        <a:ext cx="103060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0.31725</cdr:x>
      <cdr:y>0.01525</cdr:y>
    </cdr:from>
    <cdr:to>
      <cdr:x>0.772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104775"/>
          <a:ext cx="47053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ΑΤΥΧΗΜΑΤΑ 2014 - ΑΝΑΛΥΣΗ ΚΑΤΑ ΑΙΤΙΑ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7229475"/>
    <xdr:graphicFrame>
      <xdr:nvGraphicFramePr>
        <xdr:cNvPr id="1" name="Shape 1025"/>
        <xdr:cNvGraphicFramePr/>
      </xdr:nvGraphicFramePr>
      <xdr:xfrm>
        <a:off x="0" y="0"/>
        <a:ext cx="103536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4\03-ATYXHMATA%202014%20-%20&#913;&#925;&#913;&#923;&#933;&#931;&#919;%20&#922;&#913;&#932;&#913;%20&#913;&#921;&#932;&#921;&#913;-DD-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ΠΙΝΑΚΑΣ"/>
      <sheetName val="Sheet3"/>
    </sheetNames>
    <sheetDataSet>
      <sheetData sheetId="1">
        <row r="2">
          <cell r="A2" t="str">
            <v>Κτήρια / Εγκαταστάσεις</v>
          </cell>
          <cell r="C2">
            <v>0.34239802224969096</v>
          </cell>
        </row>
        <row r="3">
          <cell r="A3" t="str">
            <v>Μηχανήματα / Εξοπλισμός </v>
          </cell>
          <cell r="C3">
            <v>0.22249690976514216</v>
          </cell>
        </row>
        <row r="4">
          <cell r="A4" t="str">
            <v>Μέσα Μεταφοράς</v>
          </cell>
          <cell r="C4">
            <v>0.11557478368355995</v>
          </cell>
        </row>
        <row r="5">
          <cell r="A5" t="str">
            <v>Υλικά/ Ουσίες</v>
          </cell>
          <cell r="C5">
            <v>0.22929542645241038</v>
          </cell>
        </row>
        <row r="6">
          <cell r="A6" t="str">
            <v>Άλλα Αίτια</v>
          </cell>
          <cell r="C6">
            <v>0.09023485784919653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"/>
      <sheetName val="Sheet1"/>
      <sheetName val="PINAKAS"/>
      <sheetName val="2018 Πίνακας - Ανά Οικ. Δραστ."/>
      <sheetName val="Πίνακας- Ανά Αιτί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="84" zoomScaleNormal="84" zoomScaleSheetLayoutView="90" zoomScalePageLayoutView="0" workbookViewId="0" topLeftCell="A10">
      <selection activeCell="V51" sqref="V51"/>
    </sheetView>
  </sheetViews>
  <sheetFormatPr defaultColWidth="8.77734375" defaultRowHeight="15"/>
  <cols>
    <col min="1" max="1" width="4.4453125" style="16" customWidth="1"/>
    <col min="2" max="2" width="42.88671875" style="29" customWidth="1"/>
    <col min="3" max="3" width="9.5546875" style="16" bestFit="1" customWidth="1"/>
    <col min="4" max="4" width="7.77734375" style="16" bestFit="1" customWidth="1"/>
    <col min="5" max="5" width="5.10546875" style="16" bestFit="1" customWidth="1"/>
    <col min="6" max="6" width="4.10546875" style="16" bestFit="1" customWidth="1"/>
    <col min="7" max="7" width="2.88671875" style="16" bestFit="1" customWidth="1"/>
    <col min="8" max="8" width="5.10546875" style="16" bestFit="1" customWidth="1"/>
    <col min="9" max="10" width="6.3359375" style="16" customWidth="1"/>
    <col min="11" max="13" width="4.88671875" style="16" bestFit="1" customWidth="1"/>
    <col min="14" max="15" width="4.10546875" style="16" bestFit="1" customWidth="1"/>
    <col min="16" max="16384" width="8.77734375" style="16" customWidth="1"/>
  </cols>
  <sheetData>
    <row r="1" spans="1:15" s="14" customFormat="1" ht="58.5" customHeight="1" thickBot="1">
      <c r="A1" s="49" t="s">
        <v>170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14" customFormat="1" ht="31.5" customHeight="1">
      <c r="A2" s="52" t="s">
        <v>0</v>
      </c>
      <c r="B2" s="54" t="s">
        <v>1</v>
      </c>
      <c r="C2" s="56" t="s">
        <v>2</v>
      </c>
      <c r="D2" s="52" t="s">
        <v>3</v>
      </c>
      <c r="E2" s="58" t="s">
        <v>46</v>
      </c>
      <c r="F2" s="59"/>
      <c r="G2" s="60" t="s">
        <v>47</v>
      </c>
      <c r="H2" s="61"/>
      <c r="I2" s="62" t="s">
        <v>48</v>
      </c>
      <c r="J2" s="62"/>
      <c r="K2" s="63" t="s">
        <v>49</v>
      </c>
      <c r="L2" s="54"/>
      <c r="M2" s="54"/>
      <c r="N2" s="54"/>
      <c r="O2" s="64"/>
    </row>
    <row r="3" spans="1:15" s="14" customFormat="1" ht="91.5" customHeight="1" thickBot="1">
      <c r="A3" s="53"/>
      <c r="B3" s="55"/>
      <c r="C3" s="57"/>
      <c r="D3" s="53"/>
      <c r="E3" s="30" t="s">
        <v>50</v>
      </c>
      <c r="F3" s="31" t="s">
        <v>51</v>
      </c>
      <c r="G3" s="32" t="s">
        <v>52</v>
      </c>
      <c r="H3" s="33" t="s">
        <v>53</v>
      </c>
      <c r="I3" s="30" t="s">
        <v>54</v>
      </c>
      <c r="J3" s="31" t="s">
        <v>55</v>
      </c>
      <c r="K3" s="32" t="s">
        <v>56</v>
      </c>
      <c r="L3" s="30" t="s">
        <v>57</v>
      </c>
      <c r="M3" s="34" t="s">
        <v>58</v>
      </c>
      <c r="N3" s="34" t="s">
        <v>59</v>
      </c>
      <c r="O3" s="33" t="s">
        <v>60</v>
      </c>
    </row>
    <row r="4" spans="1:16" ht="27">
      <c r="A4" s="35">
        <v>1</v>
      </c>
      <c r="B4" s="36" t="s">
        <v>61</v>
      </c>
      <c r="C4" s="17">
        <v>31</v>
      </c>
      <c r="D4" s="18">
        <f aca="true" t="shared" si="0" ref="D4:D67">IF(C$113=0,0,C4/C$113)</f>
        <v>0.019159456118665017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15"/>
    </row>
    <row r="5" spans="1:16" ht="27">
      <c r="A5" s="37">
        <v>2</v>
      </c>
      <c r="B5" s="38" t="s">
        <v>62</v>
      </c>
      <c r="C5" s="21">
        <v>25</v>
      </c>
      <c r="D5" s="22">
        <f t="shared" si="0"/>
        <v>0.015451174289245983</v>
      </c>
      <c r="E5" s="23">
        <v>20</v>
      </c>
      <c r="F5" s="23">
        <v>5</v>
      </c>
      <c r="G5" s="23">
        <v>1</v>
      </c>
      <c r="H5" s="23">
        <v>24</v>
      </c>
      <c r="I5" s="23">
        <v>0</v>
      </c>
      <c r="J5" s="23">
        <v>25</v>
      </c>
      <c r="K5" s="23">
        <v>7</v>
      </c>
      <c r="L5" s="23">
        <v>5</v>
      </c>
      <c r="M5" s="23">
        <v>2</v>
      </c>
      <c r="N5" s="23">
        <v>2</v>
      </c>
      <c r="O5" s="24">
        <v>9</v>
      </c>
      <c r="P5" s="15"/>
    </row>
    <row r="6" spans="1:16" ht="13.5">
      <c r="A6" s="37">
        <v>3</v>
      </c>
      <c r="B6" s="39" t="s">
        <v>63</v>
      </c>
      <c r="C6" s="21">
        <v>4</v>
      </c>
      <c r="D6" s="22">
        <f t="shared" si="0"/>
        <v>0.002472187886279357</v>
      </c>
      <c r="E6" s="23">
        <v>4</v>
      </c>
      <c r="F6" s="23">
        <v>0</v>
      </c>
      <c r="G6" s="23">
        <v>0</v>
      </c>
      <c r="H6" s="23">
        <v>4</v>
      </c>
      <c r="I6" s="23">
        <v>0</v>
      </c>
      <c r="J6" s="23">
        <v>4</v>
      </c>
      <c r="K6" s="23">
        <v>1</v>
      </c>
      <c r="L6" s="23">
        <v>2</v>
      </c>
      <c r="M6" s="23">
        <v>0</v>
      </c>
      <c r="N6" s="23">
        <v>0</v>
      </c>
      <c r="O6" s="24">
        <v>1</v>
      </c>
      <c r="P6" s="15"/>
    </row>
    <row r="7" spans="1:16" ht="13.5">
      <c r="A7" s="37">
        <v>4</v>
      </c>
      <c r="B7" s="39" t="s">
        <v>64</v>
      </c>
      <c r="C7" s="21">
        <v>2</v>
      </c>
      <c r="D7" s="22">
        <f t="shared" si="0"/>
        <v>0.0012360939431396785</v>
      </c>
      <c r="E7" s="23">
        <v>2</v>
      </c>
      <c r="F7" s="23">
        <v>0</v>
      </c>
      <c r="G7" s="23">
        <v>0</v>
      </c>
      <c r="H7" s="23">
        <v>2</v>
      </c>
      <c r="I7" s="23">
        <v>0</v>
      </c>
      <c r="J7" s="23">
        <v>2</v>
      </c>
      <c r="K7" s="23">
        <v>0</v>
      </c>
      <c r="L7" s="23">
        <v>0</v>
      </c>
      <c r="M7" s="23">
        <v>1</v>
      </c>
      <c r="N7" s="23">
        <v>1</v>
      </c>
      <c r="O7" s="24">
        <v>0</v>
      </c>
      <c r="P7" s="15"/>
    </row>
    <row r="8" spans="1:16" ht="13.5">
      <c r="A8" s="35">
        <v>5</v>
      </c>
      <c r="B8" s="36" t="s">
        <v>65</v>
      </c>
      <c r="C8" s="17">
        <v>15</v>
      </c>
      <c r="D8" s="18">
        <f t="shared" si="0"/>
        <v>0.009270704573547589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15"/>
    </row>
    <row r="9" spans="1:16" ht="13.5">
      <c r="A9" s="37">
        <v>6</v>
      </c>
      <c r="B9" s="38" t="s">
        <v>66</v>
      </c>
      <c r="C9" s="21">
        <v>0</v>
      </c>
      <c r="D9" s="22">
        <f t="shared" si="0"/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0</v>
      </c>
      <c r="P9" s="15"/>
    </row>
    <row r="10" spans="1:16" ht="13.5">
      <c r="A10" s="37">
        <v>7</v>
      </c>
      <c r="B10" s="38" t="s">
        <v>67</v>
      </c>
      <c r="C10" s="21">
        <v>0</v>
      </c>
      <c r="D10" s="22">
        <f t="shared" si="0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P10" s="15"/>
    </row>
    <row r="11" spans="1:16" ht="13.5">
      <c r="A11" s="37">
        <v>8</v>
      </c>
      <c r="B11" s="38" t="s">
        <v>68</v>
      </c>
      <c r="C11" s="21">
        <v>3</v>
      </c>
      <c r="D11" s="22">
        <f t="shared" si="0"/>
        <v>0.001854140914709518</v>
      </c>
      <c r="E11" s="23">
        <v>3</v>
      </c>
      <c r="F11" s="23">
        <v>0</v>
      </c>
      <c r="G11" s="23">
        <v>0</v>
      </c>
      <c r="H11" s="23">
        <v>3</v>
      </c>
      <c r="I11" s="23">
        <v>0</v>
      </c>
      <c r="J11" s="23">
        <v>3</v>
      </c>
      <c r="K11" s="23">
        <v>1</v>
      </c>
      <c r="L11" s="23">
        <v>1</v>
      </c>
      <c r="M11" s="23">
        <v>0</v>
      </c>
      <c r="N11" s="23">
        <v>1</v>
      </c>
      <c r="O11" s="24">
        <v>0</v>
      </c>
      <c r="P11" s="15"/>
    </row>
    <row r="12" spans="1:16" ht="13.5">
      <c r="A12" s="37">
        <v>9</v>
      </c>
      <c r="B12" s="38" t="s">
        <v>69</v>
      </c>
      <c r="C12" s="21">
        <v>11</v>
      </c>
      <c r="D12" s="22">
        <f t="shared" si="0"/>
        <v>0.006798516687268232</v>
      </c>
      <c r="E12" s="23">
        <v>11</v>
      </c>
      <c r="F12" s="23">
        <v>0</v>
      </c>
      <c r="G12" s="23">
        <v>0</v>
      </c>
      <c r="H12" s="23">
        <v>11</v>
      </c>
      <c r="I12" s="23">
        <v>0</v>
      </c>
      <c r="J12" s="23">
        <v>11</v>
      </c>
      <c r="K12" s="23">
        <v>3</v>
      </c>
      <c r="L12" s="23">
        <v>2</v>
      </c>
      <c r="M12" s="23">
        <v>1</v>
      </c>
      <c r="N12" s="23">
        <v>4</v>
      </c>
      <c r="O12" s="24">
        <v>1</v>
      </c>
      <c r="P12" s="15"/>
    </row>
    <row r="13" spans="1:16" ht="13.5">
      <c r="A13" s="37">
        <v>10</v>
      </c>
      <c r="B13" s="38" t="s">
        <v>70</v>
      </c>
      <c r="C13" s="21">
        <v>1</v>
      </c>
      <c r="D13" s="22">
        <f t="shared" si="0"/>
        <v>0.0006180469715698393</v>
      </c>
      <c r="E13" s="23">
        <v>1</v>
      </c>
      <c r="F13" s="23">
        <v>0</v>
      </c>
      <c r="G13" s="23">
        <v>0</v>
      </c>
      <c r="H13" s="23">
        <v>1</v>
      </c>
      <c r="I13" s="23">
        <v>0</v>
      </c>
      <c r="J13" s="23">
        <v>1</v>
      </c>
      <c r="K13" s="23">
        <v>1</v>
      </c>
      <c r="L13" s="23">
        <v>0</v>
      </c>
      <c r="M13" s="23">
        <v>0</v>
      </c>
      <c r="N13" s="23">
        <v>0</v>
      </c>
      <c r="O13" s="24">
        <v>0</v>
      </c>
      <c r="P13" s="15"/>
    </row>
    <row r="14" spans="1:16" ht="13.5">
      <c r="A14" s="35">
        <v>11</v>
      </c>
      <c r="B14" s="36" t="s">
        <v>71</v>
      </c>
      <c r="C14" s="17">
        <v>311</v>
      </c>
      <c r="D14" s="18">
        <f t="shared" si="0"/>
        <v>0.19221260815822003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5"/>
    </row>
    <row r="15" spans="1:16" ht="13.5">
      <c r="A15" s="37">
        <v>12</v>
      </c>
      <c r="B15" s="38" t="s">
        <v>72</v>
      </c>
      <c r="C15" s="21">
        <v>131</v>
      </c>
      <c r="D15" s="22">
        <f t="shared" si="0"/>
        <v>0.08096415327564895</v>
      </c>
      <c r="E15" s="23">
        <v>84</v>
      </c>
      <c r="F15" s="23">
        <v>47</v>
      </c>
      <c r="G15" s="23">
        <v>0</v>
      </c>
      <c r="H15" s="23">
        <v>131</v>
      </c>
      <c r="I15" s="23">
        <v>0</v>
      </c>
      <c r="J15" s="23">
        <v>131</v>
      </c>
      <c r="K15" s="23">
        <v>43</v>
      </c>
      <c r="L15" s="23">
        <v>33</v>
      </c>
      <c r="M15" s="23">
        <v>10</v>
      </c>
      <c r="N15" s="23">
        <v>32</v>
      </c>
      <c r="O15" s="24">
        <v>13</v>
      </c>
      <c r="P15" s="15"/>
    </row>
    <row r="16" spans="1:16" ht="13.5">
      <c r="A16" s="37">
        <v>13</v>
      </c>
      <c r="B16" s="38" t="s">
        <v>73</v>
      </c>
      <c r="C16" s="21">
        <v>16</v>
      </c>
      <c r="D16" s="22">
        <f t="shared" si="0"/>
        <v>0.009888751545117428</v>
      </c>
      <c r="E16" s="23">
        <v>15</v>
      </c>
      <c r="F16" s="23">
        <v>1</v>
      </c>
      <c r="G16" s="23">
        <v>0</v>
      </c>
      <c r="H16" s="23">
        <v>16</v>
      </c>
      <c r="I16" s="23">
        <v>1</v>
      </c>
      <c r="J16" s="23">
        <v>15</v>
      </c>
      <c r="K16" s="23">
        <v>6</v>
      </c>
      <c r="L16" s="23">
        <v>2</v>
      </c>
      <c r="M16" s="23">
        <v>0</v>
      </c>
      <c r="N16" s="23">
        <v>8</v>
      </c>
      <c r="O16" s="24">
        <v>0</v>
      </c>
      <c r="P16" s="15"/>
    </row>
    <row r="17" spans="1:16" ht="13.5">
      <c r="A17" s="37">
        <v>14</v>
      </c>
      <c r="B17" s="38" t="s">
        <v>74</v>
      </c>
      <c r="C17" s="21">
        <v>0</v>
      </c>
      <c r="D17" s="22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15"/>
    </row>
    <row r="18" spans="1:16" ht="13.5">
      <c r="A18" s="37">
        <v>15</v>
      </c>
      <c r="B18" s="38" t="s">
        <v>75</v>
      </c>
      <c r="C18" s="21">
        <v>0</v>
      </c>
      <c r="D18" s="22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15"/>
    </row>
    <row r="19" spans="1:16" ht="13.5">
      <c r="A19" s="37">
        <v>16</v>
      </c>
      <c r="B19" s="38" t="s">
        <v>76</v>
      </c>
      <c r="C19" s="21">
        <v>0</v>
      </c>
      <c r="D19" s="22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15"/>
    </row>
    <row r="20" spans="1:16" ht="13.5">
      <c r="A20" s="37">
        <v>17</v>
      </c>
      <c r="B20" s="38" t="s">
        <v>77</v>
      </c>
      <c r="C20" s="21">
        <v>0</v>
      </c>
      <c r="D20" s="2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15"/>
    </row>
    <row r="21" spans="1:16" ht="41.25">
      <c r="A21" s="37">
        <v>18</v>
      </c>
      <c r="B21" s="38" t="s">
        <v>78</v>
      </c>
      <c r="C21" s="21">
        <v>20</v>
      </c>
      <c r="D21" s="22">
        <f t="shared" si="0"/>
        <v>0.012360939431396786</v>
      </c>
      <c r="E21" s="23">
        <v>20</v>
      </c>
      <c r="F21" s="23">
        <v>0</v>
      </c>
      <c r="G21" s="23">
        <v>0</v>
      </c>
      <c r="H21" s="23">
        <v>20</v>
      </c>
      <c r="I21" s="23">
        <v>0</v>
      </c>
      <c r="J21" s="23">
        <v>20</v>
      </c>
      <c r="K21" s="23">
        <v>3</v>
      </c>
      <c r="L21" s="23">
        <v>9</v>
      </c>
      <c r="M21" s="23">
        <v>0</v>
      </c>
      <c r="N21" s="23">
        <v>7</v>
      </c>
      <c r="O21" s="24">
        <v>1</v>
      </c>
      <c r="P21" s="15"/>
    </row>
    <row r="22" spans="1:16" ht="13.5">
      <c r="A22" s="37">
        <v>19</v>
      </c>
      <c r="B22" s="38" t="s">
        <v>79</v>
      </c>
      <c r="C22" s="21">
        <v>8</v>
      </c>
      <c r="D22" s="22">
        <f t="shared" si="0"/>
        <v>0.004944375772558714</v>
      </c>
      <c r="E22" s="23">
        <v>6</v>
      </c>
      <c r="F22" s="23">
        <v>2</v>
      </c>
      <c r="G22" s="23">
        <v>0</v>
      </c>
      <c r="H22" s="23">
        <v>8</v>
      </c>
      <c r="I22" s="23">
        <v>0</v>
      </c>
      <c r="J22" s="23">
        <v>8</v>
      </c>
      <c r="K22" s="23">
        <v>1</v>
      </c>
      <c r="L22" s="23">
        <v>0</v>
      </c>
      <c r="M22" s="23">
        <v>3</v>
      </c>
      <c r="N22" s="23">
        <v>2</v>
      </c>
      <c r="O22" s="24">
        <v>2</v>
      </c>
      <c r="P22" s="15"/>
    </row>
    <row r="23" spans="1:16" ht="27">
      <c r="A23" s="37">
        <v>20</v>
      </c>
      <c r="B23" s="38" t="s">
        <v>80</v>
      </c>
      <c r="C23" s="21">
        <v>2</v>
      </c>
      <c r="D23" s="22">
        <f t="shared" si="0"/>
        <v>0.0012360939431396785</v>
      </c>
      <c r="E23" s="23">
        <v>2</v>
      </c>
      <c r="F23" s="23">
        <v>0</v>
      </c>
      <c r="G23" s="23">
        <v>0</v>
      </c>
      <c r="H23" s="23">
        <v>2</v>
      </c>
      <c r="I23" s="23">
        <v>0</v>
      </c>
      <c r="J23" s="23">
        <v>2</v>
      </c>
      <c r="K23" s="23">
        <v>0</v>
      </c>
      <c r="L23" s="23">
        <v>1</v>
      </c>
      <c r="M23" s="23">
        <v>0</v>
      </c>
      <c r="N23" s="23">
        <v>0</v>
      </c>
      <c r="O23" s="24">
        <v>1</v>
      </c>
      <c r="P23" s="15"/>
    </row>
    <row r="24" spans="1:16" ht="27">
      <c r="A24" s="37">
        <v>21</v>
      </c>
      <c r="B24" s="38" t="s">
        <v>81</v>
      </c>
      <c r="C24" s="21">
        <v>0</v>
      </c>
      <c r="D24" s="22">
        <f t="shared" si="0"/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15"/>
    </row>
    <row r="25" spans="1:16" ht="13.5">
      <c r="A25" s="37">
        <v>22</v>
      </c>
      <c r="B25" s="38" t="s">
        <v>82</v>
      </c>
      <c r="C25" s="21">
        <v>3</v>
      </c>
      <c r="D25" s="22">
        <f t="shared" si="0"/>
        <v>0.001854140914709518</v>
      </c>
      <c r="E25" s="23">
        <v>2</v>
      </c>
      <c r="F25" s="23">
        <v>1</v>
      </c>
      <c r="G25" s="23">
        <v>0</v>
      </c>
      <c r="H25" s="23">
        <v>3</v>
      </c>
      <c r="I25" s="23">
        <v>0</v>
      </c>
      <c r="J25" s="23">
        <v>3</v>
      </c>
      <c r="K25" s="23">
        <v>0</v>
      </c>
      <c r="L25" s="23">
        <v>1</v>
      </c>
      <c r="M25" s="23">
        <v>1</v>
      </c>
      <c r="N25" s="23">
        <v>1</v>
      </c>
      <c r="O25" s="24">
        <v>0</v>
      </c>
      <c r="P25" s="15"/>
    </row>
    <row r="26" spans="1:16" ht="14.25" customHeight="1">
      <c r="A26" s="37">
        <v>23</v>
      </c>
      <c r="B26" s="38" t="s">
        <v>83</v>
      </c>
      <c r="C26" s="21">
        <v>18</v>
      </c>
      <c r="D26" s="22">
        <f t="shared" si="0"/>
        <v>0.011124845488257108</v>
      </c>
      <c r="E26" s="23">
        <v>11</v>
      </c>
      <c r="F26" s="23">
        <v>7</v>
      </c>
      <c r="G26" s="23">
        <v>0</v>
      </c>
      <c r="H26" s="23">
        <v>18</v>
      </c>
      <c r="I26" s="23">
        <v>0</v>
      </c>
      <c r="J26" s="23">
        <v>18</v>
      </c>
      <c r="K26" s="23">
        <v>4</v>
      </c>
      <c r="L26" s="23">
        <v>5</v>
      </c>
      <c r="M26" s="23">
        <v>0</v>
      </c>
      <c r="N26" s="23">
        <v>8</v>
      </c>
      <c r="O26" s="24">
        <v>1</v>
      </c>
      <c r="P26" s="15"/>
    </row>
    <row r="27" spans="1:16" ht="27">
      <c r="A27" s="37">
        <v>24</v>
      </c>
      <c r="B27" s="38" t="s">
        <v>84</v>
      </c>
      <c r="C27" s="21">
        <v>17</v>
      </c>
      <c r="D27" s="22">
        <f t="shared" si="0"/>
        <v>0.010506798516687269</v>
      </c>
      <c r="E27" s="23">
        <v>17</v>
      </c>
      <c r="F27" s="23">
        <v>0</v>
      </c>
      <c r="G27" s="23">
        <v>0</v>
      </c>
      <c r="H27" s="23">
        <v>17</v>
      </c>
      <c r="I27" s="23">
        <v>0</v>
      </c>
      <c r="J27" s="23">
        <v>17</v>
      </c>
      <c r="K27" s="23">
        <v>3</v>
      </c>
      <c r="L27" s="23">
        <v>5</v>
      </c>
      <c r="M27" s="23">
        <v>3</v>
      </c>
      <c r="N27" s="23">
        <v>5</v>
      </c>
      <c r="O27" s="24">
        <v>1</v>
      </c>
      <c r="P27" s="15"/>
    </row>
    <row r="28" spans="1:16" ht="27">
      <c r="A28" s="37">
        <v>25</v>
      </c>
      <c r="B28" s="38" t="s">
        <v>85</v>
      </c>
      <c r="C28" s="21">
        <v>23</v>
      </c>
      <c r="D28" s="22">
        <f t="shared" si="0"/>
        <v>0.014215080346106305</v>
      </c>
      <c r="E28" s="23">
        <v>23</v>
      </c>
      <c r="F28" s="23">
        <v>0</v>
      </c>
      <c r="G28" s="23">
        <v>0</v>
      </c>
      <c r="H28" s="23">
        <v>23</v>
      </c>
      <c r="I28" s="23">
        <v>0</v>
      </c>
      <c r="J28" s="23">
        <v>23</v>
      </c>
      <c r="K28" s="23">
        <v>3</v>
      </c>
      <c r="L28" s="23">
        <v>5</v>
      </c>
      <c r="M28" s="23">
        <v>5</v>
      </c>
      <c r="N28" s="23">
        <v>9</v>
      </c>
      <c r="O28" s="24">
        <v>1</v>
      </c>
      <c r="P28" s="15"/>
    </row>
    <row r="29" spans="1:16" ht="13.5">
      <c r="A29" s="37">
        <v>26</v>
      </c>
      <c r="B29" s="38" t="s">
        <v>86</v>
      </c>
      <c r="C29" s="21">
        <v>3</v>
      </c>
      <c r="D29" s="22">
        <f t="shared" si="0"/>
        <v>0.001854140914709518</v>
      </c>
      <c r="E29" s="23">
        <v>3</v>
      </c>
      <c r="F29" s="23">
        <v>0</v>
      </c>
      <c r="G29" s="23">
        <v>0</v>
      </c>
      <c r="H29" s="23">
        <v>3</v>
      </c>
      <c r="I29" s="23">
        <v>0</v>
      </c>
      <c r="J29" s="23">
        <v>3</v>
      </c>
      <c r="K29" s="23">
        <v>0</v>
      </c>
      <c r="L29" s="23">
        <v>1</v>
      </c>
      <c r="M29" s="23">
        <v>0</v>
      </c>
      <c r="N29" s="23">
        <v>2</v>
      </c>
      <c r="O29" s="24">
        <v>0</v>
      </c>
      <c r="P29" s="15"/>
    </row>
    <row r="30" spans="1:16" ht="27">
      <c r="A30" s="37">
        <v>27</v>
      </c>
      <c r="B30" s="38" t="s">
        <v>87</v>
      </c>
      <c r="C30" s="21">
        <v>36</v>
      </c>
      <c r="D30" s="22">
        <f t="shared" si="0"/>
        <v>0.022249690976514216</v>
      </c>
      <c r="E30" s="23">
        <v>35</v>
      </c>
      <c r="F30" s="23">
        <v>1</v>
      </c>
      <c r="G30" s="23">
        <v>0</v>
      </c>
      <c r="H30" s="23">
        <v>36</v>
      </c>
      <c r="I30" s="23">
        <v>0</v>
      </c>
      <c r="J30" s="23">
        <v>36</v>
      </c>
      <c r="K30" s="23">
        <v>6</v>
      </c>
      <c r="L30" s="23">
        <v>12</v>
      </c>
      <c r="M30" s="23">
        <v>0</v>
      </c>
      <c r="N30" s="23">
        <v>17</v>
      </c>
      <c r="O30" s="24">
        <v>1</v>
      </c>
      <c r="P30" s="15"/>
    </row>
    <row r="31" spans="1:16" ht="27">
      <c r="A31" s="37">
        <v>28</v>
      </c>
      <c r="B31" s="38" t="s">
        <v>88</v>
      </c>
      <c r="C31" s="21">
        <v>1</v>
      </c>
      <c r="D31" s="22">
        <f t="shared" si="0"/>
        <v>0.0006180469715698393</v>
      </c>
      <c r="E31" s="23">
        <v>1</v>
      </c>
      <c r="F31" s="23">
        <v>0</v>
      </c>
      <c r="G31" s="23">
        <v>0</v>
      </c>
      <c r="H31" s="23">
        <v>1</v>
      </c>
      <c r="I31" s="23">
        <v>0</v>
      </c>
      <c r="J31" s="23">
        <v>1</v>
      </c>
      <c r="K31" s="23">
        <v>0</v>
      </c>
      <c r="L31" s="23">
        <v>0</v>
      </c>
      <c r="M31" s="23">
        <v>1</v>
      </c>
      <c r="N31" s="23">
        <v>0</v>
      </c>
      <c r="O31" s="24">
        <v>0</v>
      </c>
      <c r="P31" s="15"/>
    </row>
    <row r="32" spans="1:16" ht="13.5">
      <c r="A32" s="37">
        <v>29</v>
      </c>
      <c r="B32" s="38" t="s">
        <v>89</v>
      </c>
      <c r="C32" s="21">
        <v>4</v>
      </c>
      <c r="D32" s="22">
        <f t="shared" si="0"/>
        <v>0.002472187886279357</v>
      </c>
      <c r="E32" s="23">
        <v>4</v>
      </c>
      <c r="F32" s="23">
        <v>0</v>
      </c>
      <c r="G32" s="23">
        <v>0</v>
      </c>
      <c r="H32" s="23">
        <v>4</v>
      </c>
      <c r="I32" s="23">
        <v>0</v>
      </c>
      <c r="J32" s="23">
        <v>4</v>
      </c>
      <c r="K32" s="23">
        <v>0</v>
      </c>
      <c r="L32" s="23">
        <v>2</v>
      </c>
      <c r="M32" s="23">
        <v>0</v>
      </c>
      <c r="N32" s="23">
        <v>1</v>
      </c>
      <c r="O32" s="24">
        <v>1</v>
      </c>
      <c r="P32" s="15"/>
    </row>
    <row r="33" spans="1:16" ht="27">
      <c r="A33" s="37">
        <v>30</v>
      </c>
      <c r="B33" s="38" t="s">
        <v>90</v>
      </c>
      <c r="C33" s="21">
        <v>7</v>
      </c>
      <c r="D33" s="22">
        <f t="shared" si="0"/>
        <v>0.004326328800988875</v>
      </c>
      <c r="E33" s="23">
        <v>7</v>
      </c>
      <c r="F33" s="23">
        <v>0</v>
      </c>
      <c r="G33" s="23">
        <v>0</v>
      </c>
      <c r="H33" s="23">
        <v>7</v>
      </c>
      <c r="I33" s="23">
        <v>0</v>
      </c>
      <c r="J33" s="23">
        <v>7</v>
      </c>
      <c r="K33" s="23">
        <v>2</v>
      </c>
      <c r="L33" s="23">
        <v>2</v>
      </c>
      <c r="M33" s="23">
        <v>0</v>
      </c>
      <c r="N33" s="23">
        <v>3</v>
      </c>
      <c r="O33" s="24">
        <v>0</v>
      </c>
      <c r="P33" s="15"/>
    </row>
    <row r="34" spans="1:16" ht="41.25">
      <c r="A34" s="37">
        <v>31</v>
      </c>
      <c r="B34" s="38" t="s">
        <v>91</v>
      </c>
      <c r="C34" s="21">
        <v>2</v>
      </c>
      <c r="D34" s="22">
        <f t="shared" si="0"/>
        <v>0.0012360939431396785</v>
      </c>
      <c r="E34" s="23">
        <v>2</v>
      </c>
      <c r="F34" s="23">
        <v>0</v>
      </c>
      <c r="G34" s="23">
        <v>0</v>
      </c>
      <c r="H34" s="23">
        <v>2</v>
      </c>
      <c r="I34" s="23">
        <v>0</v>
      </c>
      <c r="J34" s="23">
        <v>2</v>
      </c>
      <c r="K34" s="23">
        <v>0</v>
      </c>
      <c r="L34" s="23">
        <v>0</v>
      </c>
      <c r="M34" s="23">
        <v>0</v>
      </c>
      <c r="N34" s="23">
        <v>2</v>
      </c>
      <c r="O34" s="24">
        <v>0</v>
      </c>
      <c r="P34" s="15"/>
    </row>
    <row r="35" spans="1:16" ht="13.5">
      <c r="A35" s="37">
        <v>32</v>
      </c>
      <c r="B35" s="38" t="s">
        <v>92</v>
      </c>
      <c r="C35" s="21">
        <v>2</v>
      </c>
      <c r="D35" s="22">
        <f t="shared" si="0"/>
        <v>0.0012360939431396785</v>
      </c>
      <c r="E35" s="23">
        <v>2</v>
      </c>
      <c r="F35" s="23">
        <v>0</v>
      </c>
      <c r="G35" s="23">
        <v>0</v>
      </c>
      <c r="H35" s="23">
        <v>2</v>
      </c>
      <c r="I35" s="23">
        <v>0</v>
      </c>
      <c r="J35" s="23">
        <v>2</v>
      </c>
      <c r="K35" s="23">
        <v>2</v>
      </c>
      <c r="L35" s="23">
        <v>0</v>
      </c>
      <c r="M35" s="23">
        <v>0</v>
      </c>
      <c r="N35" s="23">
        <v>0</v>
      </c>
      <c r="O35" s="24">
        <v>0</v>
      </c>
      <c r="P35" s="15"/>
    </row>
    <row r="36" spans="1:16" ht="13.5">
      <c r="A36" s="37">
        <v>33</v>
      </c>
      <c r="B36" s="38" t="s">
        <v>93</v>
      </c>
      <c r="C36" s="21">
        <v>11</v>
      </c>
      <c r="D36" s="22">
        <f t="shared" si="0"/>
        <v>0.006798516687268232</v>
      </c>
      <c r="E36" s="23">
        <v>11</v>
      </c>
      <c r="F36" s="23">
        <v>0</v>
      </c>
      <c r="G36" s="23">
        <v>0</v>
      </c>
      <c r="H36" s="23">
        <v>11</v>
      </c>
      <c r="I36" s="23">
        <v>0</v>
      </c>
      <c r="J36" s="23">
        <v>11</v>
      </c>
      <c r="K36" s="23">
        <v>0</v>
      </c>
      <c r="L36" s="23">
        <v>5</v>
      </c>
      <c r="M36" s="23">
        <v>0</v>
      </c>
      <c r="N36" s="23">
        <v>6</v>
      </c>
      <c r="O36" s="24">
        <v>0</v>
      </c>
      <c r="P36" s="15"/>
    </row>
    <row r="37" spans="1:16" ht="13.5">
      <c r="A37" s="37">
        <v>34</v>
      </c>
      <c r="B37" s="38" t="s">
        <v>94</v>
      </c>
      <c r="C37" s="21">
        <v>5</v>
      </c>
      <c r="D37" s="22">
        <f t="shared" si="0"/>
        <v>0.0030902348578491965</v>
      </c>
      <c r="E37" s="23">
        <v>5</v>
      </c>
      <c r="F37" s="23">
        <v>0</v>
      </c>
      <c r="G37" s="23">
        <v>0</v>
      </c>
      <c r="H37" s="23">
        <v>5</v>
      </c>
      <c r="I37" s="23">
        <v>0</v>
      </c>
      <c r="J37" s="23">
        <v>5</v>
      </c>
      <c r="K37" s="23">
        <v>2</v>
      </c>
      <c r="L37" s="23">
        <v>0</v>
      </c>
      <c r="M37" s="23">
        <v>0</v>
      </c>
      <c r="N37" s="23">
        <v>3</v>
      </c>
      <c r="O37" s="24">
        <v>0</v>
      </c>
      <c r="P37" s="15"/>
    </row>
    <row r="38" spans="1:16" ht="27">
      <c r="A38" s="37">
        <v>35</v>
      </c>
      <c r="B38" s="38" t="s">
        <v>95</v>
      </c>
      <c r="C38" s="21">
        <v>2</v>
      </c>
      <c r="D38" s="22">
        <f t="shared" si="0"/>
        <v>0.0012360939431396785</v>
      </c>
      <c r="E38" s="23">
        <v>2</v>
      </c>
      <c r="F38" s="23">
        <v>0</v>
      </c>
      <c r="G38" s="23">
        <v>0</v>
      </c>
      <c r="H38" s="23">
        <v>2</v>
      </c>
      <c r="I38" s="23">
        <v>0</v>
      </c>
      <c r="J38" s="23">
        <v>2</v>
      </c>
      <c r="K38" s="23">
        <v>0</v>
      </c>
      <c r="L38" s="23">
        <v>1</v>
      </c>
      <c r="M38" s="23">
        <v>1</v>
      </c>
      <c r="N38" s="23">
        <v>0</v>
      </c>
      <c r="O38" s="24">
        <v>0</v>
      </c>
      <c r="P38" s="15"/>
    </row>
    <row r="39" spans="1:16" ht="41.25">
      <c r="A39" s="35">
        <v>36</v>
      </c>
      <c r="B39" s="36" t="s">
        <v>96</v>
      </c>
      <c r="C39" s="17">
        <v>14</v>
      </c>
      <c r="D39" s="18">
        <f t="shared" si="0"/>
        <v>0.00865265760197775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5"/>
    </row>
    <row r="40" spans="1:16" ht="27.75" customHeight="1">
      <c r="A40" s="37">
        <v>37</v>
      </c>
      <c r="B40" s="38" t="s">
        <v>97</v>
      </c>
      <c r="C40" s="21">
        <v>14</v>
      </c>
      <c r="D40" s="22">
        <f t="shared" si="0"/>
        <v>0.00865265760197775</v>
      </c>
      <c r="E40" s="23">
        <v>14</v>
      </c>
      <c r="F40" s="23">
        <v>0</v>
      </c>
      <c r="G40" s="23">
        <v>0</v>
      </c>
      <c r="H40" s="23">
        <v>14</v>
      </c>
      <c r="I40" s="23">
        <v>0</v>
      </c>
      <c r="J40" s="23">
        <v>14</v>
      </c>
      <c r="K40" s="23">
        <v>5</v>
      </c>
      <c r="L40" s="23">
        <v>4</v>
      </c>
      <c r="M40" s="23">
        <v>1</v>
      </c>
      <c r="N40" s="23">
        <v>3</v>
      </c>
      <c r="O40" s="24">
        <v>1</v>
      </c>
      <c r="P40" s="15"/>
    </row>
    <row r="41" spans="1:16" ht="41.25">
      <c r="A41" s="35">
        <v>38</v>
      </c>
      <c r="B41" s="36" t="s">
        <v>98</v>
      </c>
      <c r="C41" s="17">
        <v>21</v>
      </c>
      <c r="D41" s="18">
        <f t="shared" si="0"/>
        <v>0.012978986402966625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15"/>
    </row>
    <row r="42" spans="1:16" ht="13.5">
      <c r="A42" s="37">
        <v>39</v>
      </c>
      <c r="B42" s="38" t="s">
        <v>99</v>
      </c>
      <c r="C42" s="21">
        <v>8</v>
      </c>
      <c r="D42" s="22">
        <f t="shared" si="0"/>
        <v>0.004944375772558714</v>
      </c>
      <c r="E42" s="23">
        <v>8</v>
      </c>
      <c r="F42" s="23">
        <v>0</v>
      </c>
      <c r="G42" s="23">
        <v>0</v>
      </c>
      <c r="H42" s="23">
        <v>8</v>
      </c>
      <c r="I42" s="23">
        <v>0</v>
      </c>
      <c r="J42" s="23">
        <v>8</v>
      </c>
      <c r="K42" s="23">
        <v>2</v>
      </c>
      <c r="L42" s="23">
        <v>1</v>
      </c>
      <c r="M42" s="23">
        <v>3</v>
      </c>
      <c r="N42" s="23">
        <v>1</v>
      </c>
      <c r="O42" s="24">
        <v>1</v>
      </c>
      <c r="P42" s="15"/>
    </row>
    <row r="43" spans="1:16" ht="13.5">
      <c r="A43" s="37">
        <v>40</v>
      </c>
      <c r="B43" s="38" t="s">
        <v>100</v>
      </c>
      <c r="C43" s="21">
        <v>3</v>
      </c>
      <c r="D43" s="22">
        <f t="shared" si="0"/>
        <v>0.001854140914709518</v>
      </c>
      <c r="E43" s="23">
        <v>3</v>
      </c>
      <c r="F43" s="23">
        <v>0</v>
      </c>
      <c r="G43" s="23">
        <v>0</v>
      </c>
      <c r="H43" s="23">
        <v>3</v>
      </c>
      <c r="I43" s="23">
        <v>0</v>
      </c>
      <c r="J43" s="23">
        <v>3</v>
      </c>
      <c r="K43" s="23">
        <v>0</v>
      </c>
      <c r="L43" s="23">
        <v>1</v>
      </c>
      <c r="M43" s="23">
        <v>2</v>
      </c>
      <c r="N43" s="23">
        <v>0</v>
      </c>
      <c r="O43" s="24">
        <v>0</v>
      </c>
      <c r="P43" s="15"/>
    </row>
    <row r="44" spans="1:16" ht="27">
      <c r="A44" s="37">
        <v>41</v>
      </c>
      <c r="B44" s="38" t="s">
        <v>101</v>
      </c>
      <c r="C44" s="21">
        <v>8</v>
      </c>
      <c r="D44" s="22">
        <f t="shared" si="0"/>
        <v>0.004944375772558714</v>
      </c>
      <c r="E44" s="23">
        <v>8</v>
      </c>
      <c r="F44" s="23">
        <v>0</v>
      </c>
      <c r="G44" s="23">
        <v>0</v>
      </c>
      <c r="H44" s="23">
        <v>8</v>
      </c>
      <c r="I44" s="23">
        <v>0</v>
      </c>
      <c r="J44" s="23">
        <v>8</v>
      </c>
      <c r="K44" s="23">
        <v>2</v>
      </c>
      <c r="L44" s="23">
        <v>3</v>
      </c>
      <c r="M44" s="23">
        <v>2</v>
      </c>
      <c r="N44" s="23">
        <v>1</v>
      </c>
      <c r="O44" s="24">
        <v>0</v>
      </c>
      <c r="P44" s="15"/>
    </row>
    <row r="45" spans="1:16" ht="27">
      <c r="A45" s="37">
        <v>42</v>
      </c>
      <c r="B45" s="38" t="s">
        <v>102</v>
      </c>
      <c r="C45" s="21">
        <v>2</v>
      </c>
      <c r="D45" s="22">
        <f t="shared" si="0"/>
        <v>0.0012360939431396785</v>
      </c>
      <c r="E45" s="23">
        <v>2</v>
      </c>
      <c r="F45" s="23">
        <v>0</v>
      </c>
      <c r="G45" s="23">
        <v>0</v>
      </c>
      <c r="H45" s="23">
        <v>2</v>
      </c>
      <c r="I45" s="23">
        <v>0</v>
      </c>
      <c r="J45" s="23">
        <v>2</v>
      </c>
      <c r="K45" s="23">
        <v>1</v>
      </c>
      <c r="L45" s="23">
        <v>1</v>
      </c>
      <c r="M45" s="23">
        <v>0</v>
      </c>
      <c r="N45" s="23">
        <v>0</v>
      </c>
      <c r="O45" s="24">
        <v>0</v>
      </c>
      <c r="P45" s="15"/>
    </row>
    <row r="46" spans="1:16" ht="13.5">
      <c r="A46" s="35">
        <v>43</v>
      </c>
      <c r="B46" s="36" t="s">
        <v>103</v>
      </c>
      <c r="C46" s="17">
        <v>185</v>
      </c>
      <c r="D46" s="18">
        <f t="shared" si="0"/>
        <v>0.11433868974042027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5"/>
    </row>
    <row r="47" spans="1:16" ht="13.5">
      <c r="A47" s="37">
        <v>44</v>
      </c>
      <c r="B47" s="38" t="s">
        <v>104</v>
      </c>
      <c r="C47" s="21">
        <v>96</v>
      </c>
      <c r="D47" s="22">
        <f t="shared" si="0"/>
        <v>0.059332509270704575</v>
      </c>
      <c r="E47" s="23">
        <v>94</v>
      </c>
      <c r="F47" s="23">
        <v>2</v>
      </c>
      <c r="G47" s="23">
        <v>0</v>
      </c>
      <c r="H47" s="23">
        <v>96</v>
      </c>
      <c r="I47" s="23">
        <v>0</v>
      </c>
      <c r="J47" s="23">
        <v>96</v>
      </c>
      <c r="K47" s="23">
        <v>40</v>
      </c>
      <c r="L47" s="23">
        <v>18</v>
      </c>
      <c r="M47" s="23">
        <v>3</v>
      </c>
      <c r="N47" s="23">
        <v>29</v>
      </c>
      <c r="O47" s="24">
        <v>6</v>
      </c>
      <c r="P47" s="15"/>
    </row>
    <row r="48" spans="1:16" ht="13.5">
      <c r="A48" s="37">
        <v>45</v>
      </c>
      <c r="B48" s="38" t="s">
        <v>105</v>
      </c>
      <c r="C48" s="21">
        <v>16</v>
      </c>
      <c r="D48" s="22">
        <f t="shared" si="0"/>
        <v>0.009888751545117428</v>
      </c>
      <c r="E48" s="23">
        <v>16</v>
      </c>
      <c r="F48" s="23">
        <v>0</v>
      </c>
      <c r="G48" s="23">
        <v>0</v>
      </c>
      <c r="H48" s="23">
        <v>16</v>
      </c>
      <c r="I48" s="23">
        <v>1</v>
      </c>
      <c r="J48" s="23">
        <v>15</v>
      </c>
      <c r="K48" s="23">
        <v>5</v>
      </c>
      <c r="L48" s="23">
        <v>4</v>
      </c>
      <c r="M48" s="23">
        <v>1</v>
      </c>
      <c r="N48" s="23">
        <v>6</v>
      </c>
      <c r="O48" s="24">
        <v>0</v>
      </c>
      <c r="P48" s="15"/>
    </row>
    <row r="49" spans="1:16" ht="13.5">
      <c r="A49" s="37">
        <v>46</v>
      </c>
      <c r="B49" s="38" t="s">
        <v>106</v>
      </c>
      <c r="C49" s="21">
        <v>73</v>
      </c>
      <c r="D49" s="22">
        <f t="shared" si="0"/>
        <v>0.04511742892459827</v>
      </c>
      <c r="E49" s="23">
        <v>72</v>
      </c>
      <c r="F49" s="23">
        <v>1</v>
      </c>
      <c r="G49" s="23">
        <v>0</v>
      </c>
      <c r="H49" s="23">
        <v>73</v>
      </c>
      <c r="I49" s="23">
        <v>0</v>
      </c>
      <c r="J49" s="23">
        <v>73</v>
      </c>
      <c r="K49" s="23">
        <v>37</v>
      </c>
      <c r="L49" s="23">
        <v>15</v>
      </c>
      <c r="M49" s="23">
        <v>2</v>
      </c>
      <c r="N49" s="23">
        <v>15</v>
      </c>
      <c r="O49" s="24">
        <v>4</v>
      </c>
      <c r="P49" s="15"/>
    </row>
    <row r="50" spans="1:16" ht="41.25">
      <c r="A50" s="35">
        <v>47</v>
      </c>
      <c r="B50" s="36" t="s">
        <v>107</v>
      </c>
      <c r="C50" s="17">
        <v>227</v>
      </c>
      <c r="D50" s="18">
        <f t="shared" si="0"/>
        <v>0.14029666254635353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5"/>
    </row>
    <row r="51" spans="1:16" ht="27">
      <c r="A51" s="37">
        <v>48</v>
      </c>
      <c r="B51" s="38" t="s">
        <v>108</v>
      </c>
      <c r="C51" s="21">
        <v>25</v>
      </c>
      <c r="D51" s="22">
        <f t="shared" si="0"/>
        <v>0.015451174289245983</v>
      </c>
      <c r="E51" s="23">
        <v>25</v>
      </c>
      <c r="F51" s="23">
        <v>0</v>
      </c>
      <c r="G51" s="23">
        <v>0</v>
      </c>
      <c r="H51" s="23">
        <v>25</v>
      </c>
      <c r="I51" s="23">
        <v>0</v>
      </c>
      <c r="J51" s="23">
        <v>25</v>
      </c>
      <c r="K51" s="23">
        <v>7</v>
      </c>
      <c r="L51" s="23">
        <v>5</v>
      </c>
      <c r="M51" s="23">
        <v>5</v>
      </c>
      <c r="N51" s="23">
        <v>8</v>
      </c>
      <c r="O51" s="24">
        <v>0</v>
      </c>
      <c r="P51" s="15"/>
    </row>
    <row r="52" spans="1:16" ht="27">
      <c r="A52" s="37">
        <v>49</v>
      </c>
      <c r="B52" s="38" t="s">
        <v>109</v>
      </c>
      <c r="C52" s="21">
        <v>58</v>
      </c>
      <c r="D52" s="22">
        <f t="shared" si="0"/>
        <v>0.03584672435105068</v>
      </c>
      <c r="E52" s="23">
        <v>52</v>
      </c>
      <c r="F52" s="23">
        <v>6</v>
      </c>
      <c r="G52" s="23">
        <v>0</v>
      </c>
      <c r="H52" s="23">
        <v>58</v>
      </c>
      <c r="I52" s="23">
        <v>0</v>
      </c>
      <c r="J52" s="23">
        <v>58</v>
      </c>
      <c r="K52" s="23">
        <v>18</v>
      </c>
      <c r="L52" s="23">
        <v>13</v>
      </c>
      <c r="M52" s="23">
        <v>9</v>
      </c>
      <c r="N52" s="23">
        <v>12</v>
      </c>
      <c r="O52" s="24">
        <v>6</v>
      </c>
      <c r="P52" s="15"/>
    </row>
    <row r="53" spans="1:16" ht="27">
      <c r="A53" s="37">
        <v>50</v>
      </c>
      <c r="B53" s="38" t="s">
        <v>110</v>
      </c>
      <c r="C53" s="21">
        <v>144</v>
      </c>
      <c r="D53" s="22">
        <f t="shared" si="0"/>
        <v>0.08899876390605686</v>
      </c>
      <c r="E53" s="23">
        <v>65</v>
      </c>
      <c r="F53" s="23">
        <v>79</v>
      </c>
      <c r="G53" s="23">
        <v>1</v>
      </c>
      <c r="H53" s="23">
        <v>143</v>
      </c>
      <c r="I53" s="23">
        <v>0</v>
      </c>
      <c r="J53" s="23">
        <v>144</v>
      </c>
      <c r="K53" s="23">
        <v>36</v>
      </c>
      <c r="L53" s="23">
        <v>59</v>
      </c>
      <c r="M53" s="23">
        <v>7</v>
      </c>
      <c r="N53" s="23">
        <v>29</v>
      </c>
      <c r="O53" s="24">
        <v>13</v>
      </c>
      <c r="P53" s="15"/>
    </row>
    <row r="54" spans="1:16" ht="13.5">
      <c r="A54" s="35">
        <v>51</v>
      </c>
      <c r="B54" s="36" t="s">
        <v>111</v>
      </c>
      <c r="C54" s="17">
        <v>94</v>
      </c>
      <c r="D54" s="18">
        <f t="shared" si="0"/>
        <v>0.0580964153275649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5"/>
    </row>
    <row r="55" spans="1:16" ht="13.5">
      <c r="A55" s="37">
        <v>52</v>
      </c>
      <c r="B55" s="38" t="s">
        <v>112</v>
      </c>
      <c r="C55" s="21">
        <v>22</v>
      </c>
      <c r="D55" s="22">
        <f t="shared" si="0"/>
        <v>0.013597033374536464</v>
      </c>
      <c r="E55" s="23">
        <v>20</v>
      </c>
      <c r="F55" s="23">
        <v>2</v>
      </c>
      <c r="G55" s="23">
        <v>0</v>
      </c>
      <c r="H55" s="23">
        <v>22</v>
      </c>
      <c r="I55" s="23">
        <v>0</v>
      </c>
      <c r="J55" s="23">
        <v>22</v>
      </c>
      <c r="K55" s="23">
        <v>9</v>
      </c>
      <c r="L55" s="23">
        <v>0</v>
      </c>
      <c r="M55" s="23">
        <v>10</v>
      </c>
      <c r="N55" s="23">
        <v>1</v>
      </c>
      <c r="O55" s="24">
        <v>2</v>
      </c>
      <c r="P55" s="15"/>
    </row>
    <row r="56" spans="1:16" ht="13.5">
      <c r="A56" s="37">
        <v>53</v>
      </c>
      <c r="B56" s="38" t="s">
        <v>113</v>
      </c>
      <c r="C56" s="21">
        <v>1</v>
      </c>
      <c r="D56" s="22">
        <f t="shared" si="0"/>
        <v>0.0006180469715698393</v>
      </c>
      <c r="E56" s="23">
        <v>1</v>
      </c>
      <c r="F56" s="23">
        <v>0</v>
      </c>
      <c r="G56" s="23">
        <v>0</v>
      </c>
      <c r="H56" s="23">
        <v>1</v>
      </c>
      <c r="I56" s="23">
        <v>0</v>
      </c>
      <c r="J56" s="23">
        <v>1</v>
      </c>
      <c r="K56" s="23">
        <v>0</v>
      </c>
      <c r="L56" s="23">
        <v>0</v>
      </c>
      <c r="M56" s="23">
        <v>1</v>
      </c>
      <c r="N56" s="23">
        <v>0</v>
      </c>
      <c r="O56" s="24">
        <v>0</v>
      </c>
      <c r="P56" s="15"/>
    </row>
    <row r="57" spans="1:16" ht="13.5">
      <c r="A57" s="37">
        <v>54</v>
      </c>
      <c r="B57" s="38" t="s">
        <v>114</v>
      </c>
      <c r="C57" s="21">
        <v>1</v>
      </c>
      <c r="D57" s="22">
        <f t="shared" si="0"/>
        <v>0.0006180469715698393</v>
      </c>
      <c r="E57" s="23">
        <v>0</v>
      </c>
      <c r="F57" s="23">
        <v>1</v>
      </c>
      <c r="G57" s="23">
        <v>0</v>
      </c>
      <c r="H57" s="23">
        <v>1</v>
      </c>
      <c r="I57" s="23">
        <v>0</v>
      </c>
      <c r="J57" s="23">
        <v>1</v>
      </c>
      <c r="K57" s="23">
        <v>0</v>
      </c>
      <c r="L57" s="23">
        <v>1</v>
      </c>
      <c r="M57" s="23">
        <v>0</v>
      </c>
      <c r="N57" s="23">
        <v>0</v>
      </c>
      <c r="O57" s="24">
        <v>0</v>
      </c>
      <c r="P57" s="15"/>
    </row>
    <row r="58" spans="1:16" ht="27">
      <c r="A58" s="37">
        <v>55</v>
      </c>
      <c r="B58" s="38" t="s">
        <v>115</v>
      </c>
      <c r="C58" s="21">
        <v>66</v>
      </c>
      <c r="D58" s="22">
        <f t="shared" si="0"/>
        <v>0.0407911001236094</v>
      </c>
      <c r="E58" s="23">
        <v>55</v>
      </c>
      <c r="F58" s="23">
        <v>11</v>
      </c>
      <c r="G58" s="23">
        <v>0</v>
      </c>
      <c r="H58" s="23">
        <v>66</v>
      </c>
      <c r="I58" s="23">
        <v>1</v>
      </c>
      <c r="J58" s="23">
        <v>65</v>
      </c>
      <c r="K58" s="23">
        <v>20</v>
      </c>
      <c r="L58" s="23">
        <v>15</v>
      </c>
      <c r="M58" s="23">
        <v>10</v>
      </c>
      <c r="N58" s="23">
        <v>17</v>
      </c>
      <c r="O58" s="24">
        <v>4</v>
      </c>
      <c r="P58" s="15"/>
    </row>
    <row r="59" spans="1:16" ht="13.5">
      <c r="A59" s="37">
        <v>56</v>
      </c>
      <c r="B59" s="38" t="s">
        <v>116</v>
      </c>
      <c r="C59" s="21">
        <v>4</v>
      </c>
      <c r="D59" s="22">
        <f t="shared" si="0"/>
        <v>0.002472187886279357</v>
      </c>
      <c r="E59" s="23">
        <v>4</v>
      </c>
      <c r="F59" s="23">
        <v>0</v>
      </c>
      <c r="G59" s="23">
        <v>0</v>
      </c>
      <c r="H59" s="23">
        <v>4</v>
      </c>
      <c r="I59" s="23">
        <v>0</v>
      </c>
      <c r="J59" s="23">
        <v>4</v>
      </c>
      <c r="K59" s="23">
        <v>2</v>
      </c>
      <c r="L59" s="23">
        <v>0</v>
      </c>
      <c r="M59" s="23">
        <v>2</v>
      </c>
      <c r="N59" s="23">
        <v>0</v>
      </c>
      <c r="O59" s="24">
        <v>0</v>
      </c>
      <c r="P59" s="15"/>
    </row>
    <row r="60" spans="1:16" ht="41.25">
      <c r="A60" s="35">
        <v>57</v>
      </c>
      <c r="B60" s="36" t="s">
        <v>117</v>
      </c>
      <c r="C60" s="17">
        <v>395</v>
      </c>
      <c r="D60" s="18">
        <f t="shared" si="0"/>
        <v>0.24412855377008652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5"/>
    </row>
    <row r="61" spans="1:16" ht="13.5">
      <c r="A61" s="37">
        <v>58</v>
      </c>
      <c r="B61" s="38" t="s">
        <v>118</v>
      </c>
      <c r="C61" s="21">
        <v>244</v>
      </c>
      <c r="D61" s="22">
        <f t="shared" si="0"/>
        <v>0.1508034610630408</v>
      </c>
      <c r="E61" s="23">
        <v>113</v>
      </c>
      <c r="F61" s="23">
        <v>131</v>
      </c>
      <c r="G61" s="23">
        <v>4</v>
      </c>
      <c r="H61" s="23">
        <v>240</v>
      </c>
      <c r="I61" s="23">
        <v>1</v>
      </c>
      <c r="J61" s="23">
        <v>243</v>
      </c>
      <c r="K61" s="23">
        <v>105</v>
      </c>
      <c r="L61" s="23">
        <v>72</v>
      </c>
      <c r="M61" s="23">
        <v>3</v>
      </c>
      <c r="N61" s="23">
        <v>55</v>
      </c>
      <c r="O61" s="24">
        <v>9</v>
      </c>
      <c r="P61" s="15"/>
    </row>
    <row r="62" spans="1:16" ht="13.5">
      <c r="A62" s="37">
        <v>59</v>
      </c>
      <c r="B62" s="38" t="s">
        <v>119</v>
      </c>
      <c r="C62" s="21">
        <v>151</v>
      </c>
      <c r="D62" s="22">
        <f t="shared" si="0"/>
        <v>0.09332509270704574</v>
      </c>
      <c r="E62" s="23">
        <v>101</v>
      </c>
      <c r="F62" s="23">
        <v>50</v>
      </c>
      <c r="G62" s="23">
        <v>1</v>
      </c>
      <c r="H62" s="23">
        <v>150</v>
      </c>
      <c r="I62" s="23">
        <v>0</v>
      </c>
      <c r="J62" s="23">
        <v>151</v>
      </c>
      <c r="K62" s="23">
        <v>44</v>
      </c>
      <c r="L62" s="23">
        <v>24</v>
      </c>
      <c r="M62" s="23">
        <v>46</v>
      </c>
      <c r="N62" s="23">
        <v>24</v>
      </c>
      <c r="O62" s="24">
        <v>13</v>
      </c>
      <c r="P62" s="15"/>
    </row>
    <row r="63" spans="1:16" ht="13.5">
      <c r="A63" s="35">
        <v>60</v>
      </c>
      <c r="B63" s="36" t="s">
        <v>120</v>
      </c>
      <c r="C63" s="17">
        <v>12</v>
      </c>
      <c r="D63" s="18">
        <f t="shared" si="0"/>
        <v>0.007416563658838072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15"/>
    </row>
    <row r="64" spans="1:16" ht="13.5">
      <c r="A64" s="37">
        <v>61</v>
      </c>
      <c r="B64" s="38" t="s">
        <v>121</v>
      </c>
      <c r="C64" s="21">
        <v>1</v>
      </c>
      <c r="D64" s="22">
        <f t="shared" si="0"/>
        <v>0.0006180469715698393</v>
      </c>
      <c r="E64" s="23">
        <v>0</v>
      </c>
      <c r="F64" s="23">
        <v>1</v>
      </c>
      <c r="G64" s="23">
        <v>0</v>
      </c>
      <c r="H64" s="23">
        <v>1</v>
      </c>
      <c r="I64" s="23">
        <v>0</v>
      </c>
      <c r="J64" s="23">
        <v>1</v>
      </c>
      <c r="K64" s="23">
        <v>0</v>
      </c>
      <c r="L64" s="23">
        <v>0</v>
      </c>
      <c r="M64" s="23">
        <v>1</v>
      </c>
      <c r="N64" s="23">
        <v>0</v>
      </c>
      <c r="O64" s="24">
        <v>0</v>
      </c>
      <c r="P64" s="15"/>
    </row>
    <row r="65" spans="1:16" ht="41.25">
      <c r="A65" s="37">
        <v>62</v>
      </c>
      <c r="B65" s="38" t="s">
        <v>122</v>
      </c>
      <c r="C65" s="21">
        <v>0</v>
      </c>
      <c r="D65" s="22">
        <f t="shared" si="0"/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4">
        <v>0</v>
      </c>
      <c r="P65" s="15"/>
    </row>
    <row r="66" spans="1:16" ht="27">
      <c r="A66" s="37">
        <v>63</v>
      </c>
      <c r="B66" s="38" t="s">
        <v>123</v>
      </c>
      <c r="C66" s="21">
        <v>3</v>
      </c>
      <c r="D66" s="22">
        <f t="shared" si="0"/>
        <v>0.001854140914709518</v>
      </c>
      <c r="E66" s="23">
        <v>3</v>
      </c>
      <c r="F66" s="23">
        <v>0</v>
      </c>
      <c r="G66" s="23">
        <v>0</v>
      </c>
      <c r="H66" s="23">
        <v>3</v>
      </c>
      <c r="I66" s="23">
        <v>0</v>
      </c>
      <c r="J66" s="23">
        <v>3</v>
      </c>
      <c r="K66" s="23">
        <v>1</v>
      </c>
      <c r="L66" s="23">
        <v>0</v>
      </c>
      <c r="M66" s="23">
        <v>1</v>
      </c>
      <c r="N66" s="23">
        <v>1</v>
      </c>
      <c r="O66" s="24">
        <v>0</v>
      </c>
      <c r="P66" s="15"/>
    </row>
    <row r="67" spans="1:16" ht="13.5">
      <c r="A67" s="37">
        <v>64</v>
      </c>
      <c r="B67" s="38" t="s">
        <v>124</v>
      </c>
      <c r="C67" s="21">
        <v>8</v>
      </c>
      <c r="D67" s="22">
        <f t="shared" si="0"/>
        <v>0.004944375772558714</v>
      </c>
      <c r="E67" s="23">
        <v>5</v>
      </c>
      <c r="F67" s="23">
        <v>3</v>
      </c>
      <c r="G67" s="23">
        <v>0</v>
      </c>
      <c r="H67" s="23">
        <v>8</v>
      </c>
      <c r="I67" s="23">
        <v>0</v>
      </c>
      <c r="J67" s="23">
        <v>8</v>
      </c>
      <c r="K67" s="23">
        <v>4</v>
      </c>
      <c r="L67" s="23">
        <v>0</v>
      </c>
      <c r="M67" s="23">
        <v>1</v>
      </c>
      <c r="N67" s="23">
        <v>2</v>
      </c>
      <c r="O67" s="24">
        <v>1</v>
      </c>
      <c r="P67" s="15"/>
    </row>
    <row r="68" spans="1:16" ht="41.25">
      <c r="A68" s="37">
        <v>65</v>
      </c>
      <c r="B68" s="38" t="s">
        <v>125</v>
      </c>
      <c r="C68" s="21">
        <v>0</v>
      </c>
      <c r="D68" s="22">
        <f aca="true" t="shared" si="1" ref="D68:D112">IF(C$113=0,0,C68/C$113)</f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4">
        <v>0</v>
      </c>
      <c r="P68" s="15"/>
    </row>
    <row r="69" spans="1:16" ht="13.5">
      <c r="A69" s="37">
        <v>66</v>
      </c>
      <c r="B69" s="38" t="s">
        <v>126</v>
      </c>
      <c r="C69" s="21">
        <v>0</v>
      </c>
      <c r="D69" s="22">
        <f t="shared" si="1"/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4">
        <v>0</v>
      </c>
      <c r="P69" s="15"/>
    </row>
    <row r="70" spans="1:16" ht="27">
      <c r="A70" s="35">
        <v>67</v>
      </c>
      <c r="B70" s="36" t="s">
        <v>127</v>
      </c>
      <c r="C70" s="17">
        <v>11</v>
      </c>
      <c r="D70" s="18">
        <f t="shared" si="1"/>
        <v>0.006798516687268232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15"/>
    </row>
    <row r="71" spans="1:16" ht="41.25">
      <c r="A71" s="37">
        <v>68</v>
      </c>
      <c r="B71" s="38" t="s">
        <v>128</v>
      </c>
      <c r="C71" s="21">
        <v>11</v>
      </c>
      <c r="D71" s="22">
        <f t="shared" si="1"/>
        <v>0.006798516687268232</v>
      </c>
      <c r="E71" s="23">
        <v>4</v>
      </c>
      <c r="F71" s="23">
        <v>7</v>
      </c>
      <c r="G71" s="23">
        <v>0</v>
      </c>
      <c r="H71" s="23">
        <v>11</v>
      </c>
      <c r="I71" s="23">
        <v>0</v>
      </c>
      <c r="J71" s="23">
        <v>11</v>
      </c>
      <c r="K71" s="23">
        <v>6</v>
      </c>
      <c r="L71" s="23">
        <v>1</v>
      </c>
      <c r="M71" s="23">
        <v>1</v>
      </c>
      <c r="N71" s="23">
        <v>1</v>
      </c>
      <c r="O71" s="24">
        <v>2</v>
      </c>
      <c r="P71" s="15"/>
    </row>
    <row r="72" spans="1:16" ht="27">
      <c r="A72" s="37">
        <v>69</v>
      </c>
      <c r="B72" s="38" t="s">
        <v>129</v>
      </c>
      <c r="C72" s="21">
        <v>0</v>
      </c>
      <c r="D72" s="22">
        <f t="shared" si="1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>
        <v>0</v>
      </c>
      <c r="P72" s="15"/>
    </row>
    <row r="73" spans="1:16" ht="41.25">
      <c r="A73" s="37">
        <v>70</v>
      </c>
      <c r="B73" s="38" t="s">
        <v>130</v>
      </c>
      <c r="C73" s="21">
        <v>0</v>
      </c>
      <c r="D73" s="22">
        <f t="shared" si="1"/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>
        <v>0</v>
      </c>
      <c r="P73" s="15"/>
    </row>
    <row r="74" spans="1:16" ht="27">
      <c r="A74" s="35">
        <v>71</v>
      </c>
      <c r="B74" s="36" t="s">
        <v>131</v>
      </c>
      <c r="C74" s="17">
        <v>4</v>
      </c>
      <c r="D74" s="18">
        <f t="shared" si="1"/>
        <v>0.002472187886279357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15"/>
    </row>
    <row r="75" spans="1:16" ht="13.5">
      <c r="A75" s="37">
        <v>72</v>
      </c>
      <c r="B75" s="38" t="s">
        <v>132</v>
      </c>
      <c r="C75" s="21">
        <v>4</v>
      </c>
      <c r="D75" s="22">
        <f t="shared" si="1"/>
        <v>0.002472187886279357</v>
      </c>
      <c r="E75" s="23">
        <v>1</v>
      </c>
      <c r="F75" s="23">
        <v>3</v>
      </c>
      <c r="G75" s="23">
        <v>0</v>
      </c>
      <c r="H75" s="23">
        <v>4</v>
      </c>
      <c r="I75" s="23">
        <v>0</v>
      </c>
      <c r="J75" s="23">
        <v>4</v>
      </c>
      <c r="K75" s="23">
        <v>3</v>
      </c>
      <c r="L75" s="23">
        <v>0</v>
      </c>
      <c r="M75" s="23">
        <v>0</v>
      </c>
      <c r="N75" s="23">
        <v>0</v>
      </c>
      <c r="O75" s="24">
        <v>1</v>
      </c>
      <c r="P75" s="15"/>
    </row>
    <row r="76" spans="1:16" ht="27">
      <c r="A76" s="35">
        <v>73</v>
      </c>
      <c r="B76" s="36" t="s">
        <v>133</v>
      </c>
      <c r="C76" s="17">
        <v>11</v>
      </c>
      <c r="D76" s="18">
        <f t="shared" si="1"/>
        <v>0.006798516687268232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15"/>
    </row>
    <row r="77" spans="1:16" ht="13.5">
      <c r="A77" s="37">
        <v>74</v>
      </c>
      <c r="B77" s="38" t="s">
        <v>134</v>
      </c>
      <c r="C77" s="21">
        <v>2</v>
      </c>
      <c r="D77" s="22">
        <f t="shared" si="1"/>
        <v>0.0012360939431396785</v>
      </c>
      <c r="E77" s="23">
        <v>2</v>
      </c>
      <c r="F77" s="23">
        <v>0</v>
      </c>
      <c r="G77" s="23">
        <v>0</v>
      </c>
      <c r="H77" s="23">
        <v>2</v>
      </c>
      <c r="I77" s="23">
        <v>0</v>
      </c>
      <c r="J77" s="23">
        <v>2</v>
      </c>
      <c r="K77" s="23">
        <v>0</v>
      </c>
      <c r="L77" s="23">
        <v>0</v>
      </c>
      <c r="M77" s="23">
        <v>1</v>
      </c>
      <c r="N77" s="23">
        <v>1</v>
      </c>
      <c r="O77" s="24">
        <v>0</v>
      </c>
      <c r="P77" s="15"/>
    </row>
    <row r="78" spans="1:16" ht="27">
      <c r="A78" s="37">
        <v>75</v>
      </c>
      <c r="B78" s="38" t="s">
        <v>135</v>
      </c>
      <c r="C78" s="21">
        <v>1</v>
      </c>
      <c r="D78" s="22">
        <f t="shared" si="1"/>
        <v>0.0006180469715698393</v>
      </c>
      <c r="E78" s="23">
        <v>1</v>
      </c>
      <c r="F78" s="23">
        <v>0</v>
      </c>
      <c r="G78" s="23">
        <v>0</v>
      </c>
      <c r="H78" s="23">
        <v>1</v>
      </c>
      <c r="I78" s="23">
        <v>0</v>
      </c>
      <c r="J78" s="23">
        <v>1</v>
      </c>
      <c r="K78" s="23">
        <v>1</v>
      </c>
      <c r="L78" s="23">
        <v>0</v>
      </c>
      <c r="M78" s="23">
        <v>0</v>
      </c>
      <c r="N78" s="23">
        <v>0</v>
      </c>
      <c r="O78" s="24">
        <v>0</v>
      </c>
      <c r="P78" s="15"/>
    </row>
    <row r="79" spans="1:16" ht="27">
      <c r="A79" s="37">
        <v>76</v>
      </c>
      <c r="B79" s="38" t="s">
        <v>136</v>
      </c>
      <c r="C79" s="21">
        <v>6</v>
      </c>
      <c r="D79" s="22">
        <f t="shared" si="1"/>
        <v>0.003708281829419036</v>
      </c>
      <c r="E79" s="23">
        <v>5</v>
      </c>
      <c r="F79" s="23">
        <v>1</v>
      </c>
      <c r="G79" s="23">
        <v>0</v>
      </c>
      <c r="H79" s="23">
        <v>6</v>
      </c>
      <c r="I79" s="23">
        <v>0</v>
      </c>
      <c r="J79" s="23">
        <v>6</v>
      </c>
      <c r="K79" s="23">
        <v>1</v>
      </c>
      <c r="L79" s="23">
        <v>2</v>
      </c>
      <c r="M79" s="23">
        <v>1</v>
      </c>
      <c r="N79" s="23">
        <v>2</v>
      </c>
      <c r="O79" s="24">
        <v>0</v>
      </c>
      <c r="P79" s="15"/>
    </row>
    <row r="80" spans="1:16" ht="13.5">
      <c r="A80" s="37">
        <v>77</v>
      </c>
      <c r="B80" s="38" t="s">
        <v>137</v>
      </c>
      <c r="C80" s="21">
        <v>1</v>
      </c>
      <c r="D80" s="22">
        <f t="shared" si="1"/>
        <v>0.0006180469715698393</v>
      </c>
      <c r="E80" s="23">
        <v>1</v>
      </c>
      <c r="F80" s="23">
        <v>0</v>
      </c>
      <c r="G80" s="23">
        <v>0</v>
      </c>
      <c r="H80" s="23">
        <v>1</v>
      </c>
      <c r="I80" s="23">
        <v>0</v>
      </c>
      <c r="J80" s="23">
        <v>1</v>
      </c>
      <c r="K80" s="23">
        <v>0</v>
      </c>
      <c r="L80" s="23">
        <v>1</v>
      </c>
      <c r="M80" s="23">
        <v>0</v>
      </c>
      <c r="N80" s="23">
        <v>0</v>
      </c>
      <c r="O80" s="24">
        <v>0</v>
      </c>
      <c r="P80" s="15"/>
    </row>
    <row r="81" spans="1:16" ht="13.5">
      <c r="A81" s="37">
        <v>78</v>
      </c>
      <c r="B81" s="38" t="s">
        <v>138</v>
      </c>
      <c r="C81" s="21">
        <v>0</v>
      </c>
      <c r="D81" s="22">
        <f t="shared" si="1"/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P81" s="15"/>
    </row>
    <row r="82" spans="1:16" ht="27">
      <c r="A82" s="37">
        <v>79</v>
      </c>
      <c r="B82" s="38" t="s">
        <v>139</v>
      </c>
      <c r="C82" s="21">
        <v>1</v>
      </c>
      <c r="D82" s="22">
        <f t="shared" si="1"/>
        <v>0.0006180469715698393</v>
      </c>
      <c r="E82" s="23">
        <v>1</v>
      </c>
      <c r="F82" s="23">
        <v>0</v>
      </c>
      <c r="G82" s="23">
        <v>0</v>
      </c>
      <c r="H82" s="23">
        <v>1</v>
      </c>
      <c r="I82" s="23">
        <v>0</v>
      </c>
      <c r="J82" s="23">
        <v>1</v>
      </c>
      <c r="K82" s="23">
        <v>0</v>
      </c>
      <c r="L82" s="23">
        <v>0</v>
      </c>
      <c r="M82" s="23">
        <v>0</v>
      </c>
      <c r="N82" s="23">
        <v>1</v>
      </c>
      <c r="O82" s="24">
        <v>0</v>
      </c>
      <c r="P82" s="15"/>
    </row>
    <row r="83" spans="1:16" ht="13.5">
      <c r="A83" s="37">
        <v>80</v>
      </c>
      <c r="B83" s="38" t="s">
        <v>140</v>
      </c>
      <c r="C83" s="21">
        <v>0</v>
      </c>
      <c r="D83" s="22">
        <f t="shared" si="1"/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4">
        <v>0</v>
      </c>
      <c r="P83" s="15"/>
    </row>
    <row r="84" spans="1:16" ht="27">
      <c r="A84" s="35">
        <v>81</v>
      </c>
      <c r="B84" s="36" t="s">
        <v>141</v>
      </c>
      <c r="C84" s="17">
        <v>47</v>
      </c>
      <c r="D84" s="18">
        <f t="shared" si="1"/>
        <v>0.02904820766378245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15"/>
    </row>
    <row r="85" spans="1:16" ht="13.5">
      <c r="A85" s="37">
        <v>82</v>
      </c>
      <c r="B85" s="38" t="s">
        <v>142</v>
      </c>
      <c r="C85" s="21">
        <v>0</v>
      </c>
      <c r="D85" s="22">
        <f t="shared" si="1"/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4">
        <v>0</v>
      </c>
      <c r="P85" s="15"/>
    </row>
    <row r="86" spans="1:16" ht="13.5">
      <c r="A86" s="37">
        <v>83</v>
      </c>
      <c r="B86" s="38" t="s">
        <v>143</v>
      </c>
      <c r="C86" s="21">
        <v>0</v>
      </c>
      <c r="D86" s="22">
        <f t="shared" si="1"/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4">
        <v>0</v>
      </c>
      <c r="P86" s="15"/>
    </row>
    <row r="87" spans="1:16" ht="41.25">
      <c r="A87" s="37">
        <v>84</v>
      </c>
      <c r="B87" s="38" t="s">
        <v>144</v>
      </c>
      <c r="C87" s="21">
        <v>2</v>
      </c>
      <c r="D87" s="22">
        <f t="shared" si="1"/>
        <v>0.0012360939431396785</v>
      </c>
      <c r="E87" s="23">
        <v>0</v>
      </c>
      <c r="F87" s="23">
        <v>2</v>
      </c>
      <c r="G87" s="23">
        <v>0</v>
      </c>
      <c r="H87" s="23">
        <v>2</v>
      </c>
      <c r="I87" s="23">
        <v>0</v>
      </c>
      <c r="J87" s="23">
        <v>2</v>
      </c>
      <c r="K87" s="23">
        <v>1</v>
      </c>
      <c r="L87" s="23">
        <v>0</v>
      </c>
      <c r="M87" s="23">
        <v>0</v>
      </c>
      <c r="N87" s="23">
        <v>0</v>
      </c>
      <c r="O87" s="24">
        <v>1</v>
      </c>
      <c r="P87" s="15"/>
    </row>
    <row r="88" spans="1:16" ht="13.5">
      <c r="A88" s="37">
        <v>85</v>
      </c>
      <c r="B88" s="38" t="s">
        <v>145</v>
      </c>
      <c r="C88" s="21">
        <v>5</v>
      </c>
      <c r="D88" s="22">
        <f t="shared" si="1"/>
        <v>0.0030902348578491965</v>
      </c>
      <c r="E88" s="23">
        <v>5</v>
      </c>
      <c r="F88" s="23">
        <v>0</v>
      </c>
      <c r="G88" s="23">
        <v>0</v>
      </c>
      <c r="H88" s="23">
        <v>5</v>
      </c>
      <c r="I88" s="23">
        <v>0</v>
      </c>
      <c r="J88" s="23">
        <v>5</v>
      </c>
      <c r="K88" s="23">
        <v>2</v>
      </c>
      <c r="L88" s="23">
        <v>0</v>
      </c>
      <c r="M88" s="23">
        <v>3</v>
      </c>
      <c r="N88" s="23">
        <v>0</v>
      </c>
      <c r="O88" s="24">
        <v>0</v>
      </c>
      <c r="P88" s="15"/>
    </row>
    <row r="89" spans="1:16" ht="27">
      <c r="A89" s="37">
        <v>86</v>
      </c>
      <c r="B89" s="38" t="s">
        <v>146</v>
      </c>
      <c r="C89" s="21">
        <v>14</v>
      </c>
      <c r="D89" s="22">
        <f t="shared" si="1"/>
        <v>0.00865265760197775</v>
      </c>
      <c r="E89" s="23">
        <v>7</v>
      </c>
      <c r="F89" s="23">
        <v>7</v>
      </c>
      <c r="G89" s="23">
        <v>0</v>
      </c>
      <c r="H89" s="23">
        <v>14</v>
      </c>
      <c r="I89" s="23">
        <v>0</v>
      </c>
      <c r="J89" s="23">
        <v>14</v>
      </c>
      <c r="K89" s="23">
        <v>9</v>
      </c>
      <c r="L89" s="23">
        <v>1</v>
      </c>
      <c r="M89" s="23">
        <v>2</v>
      </c>
      <c r="N89" s="23">
        <v>1</v>
      </c>
      <c r="O89" s="24">
        <v>1</v>
      </c>
      <c r="P89" s="15"/>
    </row>
    <row r="90" spans="1:16" ht="41.25">
      <c r="A90" s="37">
        <v>87</v>
      </c>
      <c r="B90" s="38" t="s">
        <v>147</v>
      </c>
      <c r="C90" s="21">
        <v>26</v>
      </c>
      <c r="D90" s="22">
        <f t="shared" si="1"/>
        <v>0.016069221260815822</v>
      </c>
      <c r="E90" s="23">
        <v>22</v>
      </c>
      <c r="F90" s="23">
        <v>4</v>
      </c>
      <c r="G90" s="23">
        <v>0</v>
      </c>
      <c r="H90" s="23">
        <v>26</v>
      </c>
      <c r="I90" s="23">
        <v>0</v>
      </c>
      <c r="J90" s="23">
        <v>26</v>
      </c>
      <c r="K90" s="23">
        <v>9</v>
      </c>
      <c r="L90" s="23">
        <v>4</v>
      </c>
      <c r="M90" s="23">
        <v>1</v>
      </c>
      <c r="N90" s="23">
        <v>7</v>
      </c>
      <c r="O90" s="24">
        <v>5</v>
      </c>
      <c r="P90" s="15"/>
    </row>
    <row r="91" spans="1:16" ht="27">
      <c r="A91" s="35">
        <v>88</v>
      </c>
      <c r="B91" s="36" t="s">
        <v>148</v>
      </c>
      <c r="C91" s="17">
        <v>122</v>
      </c>
      <c r="D91" s="18">
        <f t="shared" si="1"/>
        <v>0.0754017305315204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15"/>
    </row>
    <row r="92" spans="1:16" ht="27">
      <c r="A92" s="37">
        <v>89</v>
      </c>
      <c r="B92" s="38" t="s">
        <v>149</v>
      </c>
      <c r="C92" s="21">
        <v>122</v>
      </c>
      <c r="D92" s="22">
        <f t="shared" si="1"/>
        <v>0.0754017305315204</v>
      </c>
      <c r="E92" s="23">
        <v>103</v>
      </c>
      <c r="F92" s="23">
        <v>19</v>
      </c>
      <c r="G92" s="23">
        <v>0</v>
      </c>
      <c r="H92" s="23">
        <v>122</v>
      </c>
      <c r="I92" s="23">
        <v>0</v>
      </c>
      <c r="J92" s="23">
        <v>122</v>
      </c>
      <c r="K92" s="23">
        <v>38</v>
      </c>
      <c r="L92" s="23">
        <v>12</v>
      </c>
      <c r="M92" s="23">
        <v>24</v>
      </c>
      <c r="N92" s="23">
        <v>25</v>
      </c>
      <c r="O92" s="24">
        <v>23</v>
      </c>
      <c r="P92" s="15"/>
    </row>
    <row r="93" spans="1:16" ht="13.5">
      <c r="A93" s="35">
        <v>90</v>
      </c>
      <c r="B93" s="36" t="s">
        <v>150</v>
      </c>
      <c r="C93" s="17">
        <v>31</v>
      </c>
      <c r="D93" s="18">
        <f t="shared" si="1"/>
        <v>0.019159456118665017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15"/>
    </row>
    <row r="94" spans="1:16" ht="13.5">
      <c r="A94" s="37">
        <v>91</v>
      </c>
      <c r="B94" s="38" t="s">
        <v>151</v>
      </c>
      <c r="C94" s="21">
        <v>31</v>
      </c>
      <c r="D94" s="22">
        <f t="shared" si="1"/>
        <v>0.019159456118665017</v>
      </c>
      <c r="E94" s="23">
        <v>6</v>
      </c>
      <c r="F94" s="23">
        <v>25</v>
      </c>
      <c r="G94" s="23">
        <v>0</v>
      </c>
      <c r="H94" s="23">
        <v>31</v>
      </c>
      <c r="I94" s="23">
        <v>0</v>
      </c>
      <c r="J94" s="23">
        <v>31</v>
      </c>
      <c r="K94" s="23">
        <v>21</v>
      </c>
      <c r="L94" s="23">
        <v>2</v>
      </c>
      <c r="M94" s="23">
        <v>3</v>
      </c>
      <c r="N94" s="23">
        <v>1</v>
      </c>
      <c r="O94" s="24">
        <v>4</v>
      </c>
      <c r="P94" s="15"/>
    </row>
    <row r="95" spans="1:16" ht="41.25">
      <c r="A95" s="35">
        <v>92</v>
      </c>
      <c r="B95" s="36" t="s">
        <v>152</v>
      </c>
      <c r="C95" s="17">
        <v>32</v>
      </c>
      <c r="D95" s="18">
        <f t="shared" si="1"/>
        <v>0.019777503090234856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15"/>
    </row>
    <row r="96" spans="1:16" ht="13.5">
      <c r="A96" s="37">
        <v>93</v>
      </c>
      <c r="B96" s="38" t="s">
        <v>153</v>
      </c>
      <c r="C96" s="21">
        <v>16</v>
      </c>
      <c r="D96" s="22">
        <f t="shared" si="1"/>
        <v>0.009888751545117428</v>
      </c>
      <c r="E96" s="23">
        <v>4</v>
      </c>
      <c r="F96" s="23">
        <v>12</v>
      </c>
      <c r="G96" s="23">
        <v>0</v>
      </c>
      <c r="H96" s="23">
        <v>16</v>
      </c>
      <c r="I96" s="23">
        <v>0</v>
      </c>
      <c r="J96" s="23">
        <v>16</v>
      </c>
      <c r="K96" s="23">
        <v>7</v>
      </c>
      <c r="L96" s="23">
        <v>1</v>
      </c>
      <c r="M96" s="23">
        <v>2</v>
      </c>
      <c r="N96" s="23">
        <v>3</v>
      </c>
      <c r="O96" s="24">
        <v>3</v>
      </c>
      <c r="P96" s="15"/>
    </row>
    <row r="97" spans="1:16" ht="13.5">
      <c r="A97" s="37">
        <v>94</v>
      </c>
      <c r="B97" s="38" t="s">
        <v>154</v>
      </c>
      <c r="C97" s="21">
        <v>5</v>
      </c>
      <c r="D97" s="22">
        <f t="shared" si="1"/>
        <v>0.0030902348578491965</v>
      </c>
      <c r="E97" s="23">
        <v>2</v>
      </c>
      <c r="F97" s="23">
        <v>3</v>
      </c>
      <c r="G97" s="23">
        <v>0</v>
      </c>
      <c r="H97" s="23">
        <v>5</v>
      </c>
      <c r="I97" s="23">
        <v>0</v>
      </c>
      <c r="J97" s="23">
        <v>5</v>
      </c>
      <c r="K97" s="23">
        <v>0</v>
      </c>
      <c r="L97" s="23">
        <v>0</v>
      </c>
      <c r="M97" s="23">
        <v>3</v>
      </c>
      <c r="N97" s="23">
        <v>0</v>
      </c>
      <c r="O97" s="24">
        <v>2</v>
      </c>
      <c r="P97" s="15"/>
    </row>
    <row r="98" spans="1:16" ht="27">
      <c r="A98" s="37">
        <v>95</v>
      </c>
      <c r="B98" s="38" t="s">
        <v>155</v>
      </c>
      <c r="C98" s="21">
        <v>11</v>
      </c>
      <c r="D98" s="22">
        <f t="shared" si="1"/>
        <v>0.006798516687268232</v>
      </c>
      <c r="E98" s="23">
        <v>1</v>
      </c>
      <c r="F98" s="23">
        <v>10</v>
      </c>
      <c r="G98" s="23">
        <v>0</v>
      </c>
      <c r="H98" s="23">
        <v>11</v>
      </c>
      <c r="I98" s="23">
        <v>0</v>
      </c>
      <c r="J98" s="23">
        <v>11</v>
      </c>
      <c r="K98" s="23">
        <v>5</v>
      </c>
      <c r="L98" s="23">
        <v>0</v>
      </c>
      <c r="M98" s="23">
        <v>1</v>
      </c>
      <c r="N98" s="23">
        <v>1</v>
      </c>
      <c r="O98" s="24">
        <v>4</v>
      </c>
      <c r="P98" s="15"/>
    </row>
    <row r="99" spans="1:16" ht="27">
      <c r="A99" s="35">
        <v>96</v>
      </c>
      <c r="B99" s="36" t="s">
        <v>156</v>
      </c>
      <c r="C99" s="17">
        <v>18</v>
      </c>
      <c r="D99" s="18">
        <f t="shared" si="1"/>
        <v>0.011124845488257108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15"/>
    </row>
    <row r="100" spans="1:16" ht="27">
      <c r="A100" s="37">
        <v>97</v>
      </c>
      <c r="B100" s="38" t="s">
        <v>157</v>
      </c>
      <c r="C100" s="21">
        <v>6</v>
      </c>
      <c r="D100" s="22">
        <f t="shared" si="1"/>
        <v>0.003708281829419036</v>
      </c>
      <c r="E100" s="23">
        <v>5</v>
      </c>
      <c r="F100" s="23">
        <v>1</v>
      </c>
      <c r="G100" s="23">
        <v>0</v>
      </c>
      <c r="H100" s="23">
        <v>6</v>
      </c>
      <c r="I100" s="23">
        <v>0</v>
      </c>
      <c r="J100" s="23">
        <v>6</v>
      </c>
      <c r="K100" s="23">
        <v>3</v>
      </c>
      <c r="L100" s="23">
        <v>0</v>
      </c>
      <c r="M100" s="23">
        <v>2</v>
      </c>
      <c r="N100" s="23">
        <v>0</v>
      </c>
      <c r="O100" s="24">
        <v>1</v>
      </c>
      <c r="P100" s="15"/>
    </row>
    <row r="101" spans="1:16" ht="27">
      <c r="A101" s="37">
        <v>98</v>
      </c>
      <c r="B101" s="38" t="s">
        <v>158</v>
      </c>
      <c r="C101" s="21">
        <v>2</v>
      </c>
      <c r="D101" s="22">
        <f t="shared" si="1"/>
        <v>0.0012360939431396785</v>
      </c>
      <c r="E101" s="23">
        <v>2</v>
      </c>
      <c r="F101" s="23">
        <v>0</v>
      </c>
      <c r="G101" s="23">
        <v>0</v>
      </c>
      <c r="H101" s="23">
        <v>2</v>
      </c>
      <c r="I101" s="23">
        <v>0</v>
      </c>
      <c r="J101" s="23">
        <v>2</v>
      </c>
      <c r="K101" s="23">
        <v>0</v>
      </c>
      <c r="L101" s="23">
        <v>0</v>
      </c>
      <c r="M101" s="23">
        <v>0</v>
      </c>
      <c r="N101" s="23">
        <v>1</v>
      </c>
      <c r="O101" s="24">
        <v>1</v>
      </c>
      <c r="P101" s="15"/>
    </row>
    <row r="102" spans="1:16" ht="13.5">
      <c r="A102" s="37">
        <v>99</v>
      </c>
      <c r="B102" s="38" t="s">
        <v>159</v>
      </c>
      <c r="C102" s="21">
        <v>0</v>
      </c>
      <c r="D102" s="22">
        <f t="shared" si="1"/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>
        <v>0</v>
      </c>
      <c r="P102" s="15"/>
    </row>
    <row r="103" spans="1:16" ht="27">
      <c r="A103" s="37">
        <v>100</v>
      </c>
      <c r="B103" s="38" t="s">
        <v>160</v>
      </c>
      <c r="C103" s="21">
        <v>10</v>
      </c>
      <c r="D103" s="22">
        <f t="shared" si="1"/>
        <v>0.006180469715698393</v>
      </c>
      <c r="E103" s="23">
        <v>7</v>
      </c>
      <c r="F103" s="23">
        <v>3</v>
      </c>
      <c r="G103" s="23">
        <v>0</v>
      </c>
      <c r="H103" s="23">
        <v>10</v>
      </c>
      <c r="I103" s="23">
        <v>0</v>
      </c>
      <c r="J103" s="23">
        <v>10</v>
      </c>
      <c r="K103" s="23">
        <v>5</v>
      </c>
      <c r="L103" s="23">
        <v>0</v>
      </c>
      <c r="M103" s="23">
        <v>2</v>
      </c>
      <c r="N103" s="23">
        <v>1</v>
      </c>
      <c r="O103" s="24">
        <v>2</v>
      </c>
      <c r="P103" s="15"/>
    </row>
    <row r="104" spans="1:16" ht="27">
      <c r="A104" s="35">
        <v>101</v>
      </c>
      <c r="B104" s="36" t="s">
        <v>161</v>
      </c>
      <c r="C104" s="17">
        <v>20</v>
      </c>
      <c r="D104" s="18">
        <f t="shared" si="1"/>
        <v>0.012360939431396786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15"/>
    </row>
    <row r="105" spans="1:16" ht="13.5">
      <c r="A105" s="37">
        <v>102</v>
      </c>
      <c r="B105" s="38" t="s">
        <v>162</v>
      </c>
      <c r="C105" s="21">
        <v>0</v>
      </c>
      <c r="D105" s="22">
        <f t="shared" si="1"/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>
        <v>0</v>
      </c>
      <c r="P105" s="15"/>
    </row>
    <row r="106" spans="1:16" ht="27">
      <c r="A106" s="37">
        <v>103</v>
      </c>
      <c r="B106" s="38" t="s">
        <v>163</v>
      </c>
      <c r="C106" s="21">
        <v>4</v>
      </c>
      <c r="D106" s="22">
        <f t="shared" si="1"/>
        <v>0.002472187886279357</v>
      </c>
      <c r="E106" s="23">
        <v>4</v>
      </c>
      <c r="F106" s="23">
        <v>0</v>
      </c>
      <c r="G106" s="23">
        <v>0</v>
      </c>
      <c r="H106" s="23">
        <v>4</v>
      </c>
      <c r="I106" s="23">
        <v>0</v>
      </c>
      <c r="J106" s="23">
        <v>4</v>
      </c>
      <c r="K106" s="23">
        <v>0</v>
      </c>
      <c r="L106" s="23">
        <v>3</v>
      </c>
      <c r="M106" s="23">
        <v>0</v>
      </c>
      <c r="N106" s="23">
        <v>1</v>
      </c>
      <c r="O106" s="24">
        <v>0</v>
      </c>
      <c r="P106" s="15"/>
    </row>
    <row r="107" spans="1:16" ht="27">
      <c r="A107" s="37">
        <v>104</v>
      </c>
      <c r="B107" s="38" t="s">
        <v>164</v>
      </c>
      <c r="C107" s="21">
        <v>16</v>
      </c>
      <c r="D107" s="22">
        <f t="shared" si="1"/>
        <v>0.009888751545117428</v>
      </c>
      <c r="E107" s="23">
        <v>11</v>
      </c>
      <c r="F107" s="23">
        <v>5</v>
      </c>
      <c r="G107" s="23">
        <v>0</v>
      </c>
      <c r="H107" s="23">
        <v>16</v>
      </c>
      <c r="I107" s="23">
        <v>1</v>
      </c>
      <c r="J107" s="23">
        <v>15</v>
      </c>
      <c r="K107" s="23">
        <v>7</v>
      </c>
      <c r="L107" s="23">
        <v>1</v>
      </c>
      <c r="M107" s="23">
        <v>3</v>
      </c>
      <c r="N107" s="23">
        <v>4</v>
      </c>
      <c r="O107" s="24">
        <v>1</v>
      </c>
      <c r="P107" s="15"/>
    </row>
    <row r="108" spans="1:16" ht="69">
      <c r="A108" s="35">
        <v>105</v>
      </c>
      <c r="B108" s="36" t="s">
        <v>165</v>
      </c>
      <c r="C108" s="17">
        <v>13</v>
      </c>
      <c r="D108" s="18">
        <f t="shared" si="1"/>
        <v>0.008034610630407911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15"/>
    </row>
    <row r="109" spans="1:16" ht="27">
      <c r="A109" s="37">
        <v>106</v>
      </c>
      <c r="B109" s="38" t="s">
        <v>166</v>
      </c>
      <c r="C109" s="21">
        <v>13</v>
      </c>
      <c r="D109" s="22">
        <f t="shared" si="1"/>
        <v>0.008034610630407911</v>
      </c>
      <c r="E109" s="23">
        <v>0</v>
      </c>
      <c r="F109" s="23">
        <v>13</v>
      </c>
      <c r="G109" s="23">
        <v>0</v>
      </c>
      <c r="H109" s="23">
        <v>13</v>
      </c>
      <c r="I109" s="23">
        <v>0</v>
      </c>
      <c r="J109" s="23">
        <v>13</v>
      </c>
      <c r="K109" s="23">
        <v>10</v>
      </c>
      <c r="L109" s="23">
        <v>0</v>
      </c>
      <c r="M109" s="23">
        <v>0</v>
      </c>
      <c r="N109" s="23">
        <v>2</v>
      </c>
      <c r="O109" s="24">
        <v>1</v>
      </c>
      <c r="P109" s="15"/>
    </row>
    <row r="110" spans="1:16" ht="41.25">
      <c r="A110" s="37">
        <v>107</v>
      </c>
      <c r="B110" s="38" t="s">
        <v>167</v>
      </c>
      <c r="C110" s="21">
        <v>0</v>
      </c>
      <c r="D110" s="22">
        <f t="shared" si="1"/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4">
        <v>0</v>
      </c>
      <c r="P110" s="15"/>
    </row>
    <row r="111" spans="1:16" ht="27">
      <c r="A111" s="35">
        <v>108</v>
      </c>
      <c r="B111" s="36" t="s">
        <v>168</v>
      </c>
      <c r="C111" s="17">
        <v>4</v>
      </c>
      <c r="D111" s="18">
        <f t="shared" si="1"/>
        <v>0.002472187886279357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15"/>
    </row>
    <row r="112" spans="1:16" ht="19.5" customHeight="1" thickBot="1">
      <c r="A112" s="37">
        <v>109</v>
      </c>
      <c r="B112" s="38" t="s">
        <v>169</v>
      </c>
      <c r="C112" s="21">
        <v>4</v>
      </c>
      <c r="D112" s="22">
        <f t="shared" si="1"/>
        <v>0.002472187886279357</v>
      </c>
      <c r="E112" s="23">
        <v>2</v>
      </c>
      <c r="F112" s="23">
        <v>2</v>
      </c>
      <c r="G112" s="23">
        <v>0</v>
      </c>
      <c r="H112" s="23">
        <v>4</v>
      </c>
      <c r="I112" s="23">
        <v>0</v>
      </c>
      <c r="J112" s="23">
        <v>4</v>
      </c>
      <c r="K112" s="23">
        <v>0</v>
      </c>
      <c r="L112" s="23">
        <v>2</v>
      </c>
      <c r="M112" s="23">
        <v>0</v>
      </c>
      <c r="N112" s="23">
        <v>1</v>
      </c>
      <c r="O112" s="24">
        <v>1</v>
      </c>
      <c r="P112" s="15"/>
    </row>
    <row r="113" spans="1:16" s="26" customFormat="1" ht="27" customHeight="1" thickBot="1">
      <c r="A113" s="65" t="s">
        <v>171</v>
      </c>
      <c r="B113" s="66"/>
      <c r="C113" s="67">
        <f>1618</f>
        <v>1618</v>
      </c>
      <c r="D113" s="68"/>
      <c r="E113" s="27">
        <f aca="true" t="shared" si="2" ref="E113:O113">SUM(E4:E112)</f>
        <v>1150</v>
      </c>
      <c r="F113" s="27">
        <f t="shared" si="2"/>
        <v>468</v>
      </c>
      <c r="G113" s="27">
        <f t="shared" si="2"/>
        <v>7</v>
      </c>
      <c r="H113" s="27">
        <f t="shared" si="2"/>
        <v>1611</v>
      </c>
      <c r="I113" s="27">
        <f t="shared" si="2"/>
        <v>5</v>
      </c>
      <c r="J113" s="27">
        <f t="shared" si="2"/>
        <v>1613</v>
      </c>
      <c r="K113" s="27">
        <f t="shared" si="2"/>
        <v>554</v>
      </c>
      <c r="L113" s="27">
        <f t="shared" si="2"/>
        <v>360</v>
      </c>
      <c r="M113" s="27">
        <f t="shared" si="2"/>
        <v>187</v>
      </c>
      <c r="N113" s="27">
        <f t="shared" si="2"/>
        <v>371</v>
      </c>
      <c r="O113" s="27">
        <f t="shared" si="2"/>
        <v>146</v>
      </c>
      <c r="P113" s="25"/>
    </row>
    <row r="114" spans="1:15" ht="13.5">
      <c r="A114" s="15"/>
      <c r="B114" s="2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3.5">
      <c r="A115" s="15"/>
      <c r="B115" s="2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48"/>
      <c r="O115" s="48"/>
    </row>
  </sheetData>
  <sheetProtection/>
  <mergeCells count="12">
    <mergeCell ref="A113:B113"/>
    <mergeCell ref="C113:D113"/>
    <mergeCell ref="N115:O115"/>
    <mergeCell ref="A1:O1"/>
    <mergeCell ref="A2:A3"/>
    <mergeCell ref="B2:B3"/>
    <mergeCell ref="C2:C3"/>
    <mergeCell ref="D2:D3"/>
    <mergeCell ref="E2:F2"/>
    <mergeCell ref="G2:H2"/>
    <mergeCell ref="I2:J2"/>
    <mergeCell ref="K2:O2"/>
  </mergeCells>
  <printOptions horizontalCentered="1"/>
  <pageMargins left="0.1968503937007874" right="0.1968503937007874" top="0.984251968503937" bottom="0.1968503937007874" header="0.1968503937007874" footer="0.5118110236220472"/>
  <pageSetup horizontalDpi="600" verticalDpi="600" orientation="portrait" paperSize="9" scale="62" r:id="rId1"/>
  <headerFooter alignWithMargins="0">
    <oddHeader>&amp;R&amp;P</oddHeader>
  </headerFooter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SheetLayoutView="120" zoomScalePageLayoutView="0" workbookViewId="0" topLeftCell="B1">
      <selection activeCell="B31" sqref="B31"/>
    </sheetView>
  </sheetViews>
  <sheetFormatPr defaultColWidth="8.88671875" defaultRowHeight="15"/>
  <cols>
    <col min="1" max="1" width="4.4453125" style="3" customWidth="1"/>
    <col min="2" max="2" width="87.3359375" style="3" customWidth="1"/>
    <col min="3" max="3" width="10.10546875" style="3" customWidth="1"/>
    <col min="4" max="4" width="11.10546875" style="3" customWidth="1"/>
    <col min="5" max="5" width="10.3359375" style="3" customWidth="1"/>
    <col min="6" max="16384" width="8.88671875" style="3" customWidth="1"/>
  </cols>
  <sheetData>
    <row r="1" spans="1:4" s="1" customFormat="1" ht="30.75" customHeight="1">
      <c r="A1" s="5" t="s">
        <v>0</v>
      </c>
      <c r="B1" s="11" t="s">
        <v>1</v>
      </c>
      <c r="C1" s="11" t="s">
        <v>2</v>
      </c>
      <c r="D1" s="11" t="s">
        <v>3</v>
      </c>
    </row>
    <row r="2" spans="1:5" ht="12.75">
      <c r="A2" s="9">
        <v>6</v>
      </c>
      <c r="B2" s="7" t="s">
        <v>25</v>
      </c>
      <c r="C2" s="6">
        <v>185</v>
      </c>
      <c r="D2" s="8">
        <v>0.1143</v>
      </c>
      <c r="E2" s="2" t="s">
        <v>21</v>
      </c>
    </row>
    <row r="3" spans="1:5" ht="12.75">
      <c r="A3" s="4">
        <v>21</v>
      </c>
      <c r="B3" s="7" t="s">
        <v>26</v>
      </c>
      <c r="C3" s="6">
        <v>4</v>
      </c>
      <c r="D3" s="8">
        <v>0.0025</v>
      </c>
      <c r="E3" s="2" t="s">
        <v>6</v>
      </c>
    </row>
    <row r="4" spans="1:5" ht="12.75">
      <c r="A4" s="9">
        <v>10</v>
      </c>
      <c r="B4" s="7" t="s">
        <v>27</v>
      </c>
      <c r="C4" s="6">
        <v>12</v>
      </c>
      <c r="D4" s="8">
        <v>0.0074</v>
      </c>
      <c r="E4" s="2" t="s">
        <v>17</v>
      </c>
    </row>
    <row r="5" spans="1:5" ht="12.75">
      <c r="A5" s="10">
        <v>12</v>
      </c>
      <c r="B5" s="7" t="s">
        <v>28</v>
      </c>
      <c r="C5" s="6">
        <v>4</v>
      </c>
      <c r="D5" s="8">
        <v>0.0025</v>
      </c>
      <c r="E5" s="2" t="s">
        <v>15</v>
      </c>
    </row>
    <row r="6" spans="1:5" s="4" customFormat="1" ht="12.75">
      <c r="A6" s="9">
        <v>20</v>
      </c>
      <c r="B6" s="7" t="s">
        <v>45</v>
      </c>
      <c r="C6" s="6">
        <v>13</v>
      </c>
      <c r="D6" s="8">
        <f>C6/C23</f>
        <v>0.008034610630407911</v>
      </c>
      <c r="E6" s="2" t="s">
        <v>7</v>
      </c>
    </row>
    <row r="7" spans="1:5" ht="12.75">
      <c r="A7" s="9">
        <v>4</v>
      </c>
      <c r="B7" s="7" t="s">
        <v>29</v>
      </c>
      <c r="C7" s="6">
        <v>14</v>
      </c>
      <c r="D7" s="8">
        <f>C7/C23</f>
        <v>0.00865265760197775</v>
      </c>
      <c r="E7" s="2" t="s">
        <v>23</v>
      </c>
    </row>
    <row r="8" spans="1:5" ht="12.75">
      <c r="A8" s="9">
        <v>11</v>
      </c>
      <c r="B8" s="7" t="s">
        <v>30</v>
      </c>
      <c r="C8" s="6">
        <v>11</v>
      </c>
      <c r="D8" s="8">
        <f>C8/C23</f>
        <v>0.006798516687268232</v>
      </c>
      <c r="E8" s="2" t="s">
        <v>16</v>
      </c>
    </row>
    <row r="9" spans="1:5" ht="12.75">
      <c r="A9" s="9">
        <v>1</v>
      </c>
      <c r="B9" s="7" t="s">
        <v>31</v>
      </c>
      <c r="C9" s="6">
        <v>31</v>
      </c>
      <c r="D9" s="8">
        <f>C9/C23</f>
        <v>0.019159456118665017</v>
      </c>
      <c r="E9" s="2" t="s">
        <v>4</v>
      </c>
    </row>
    <row r="10" spans="1:5" ht="15" customHeight="1">
      <c r="A10" s="10">
        <v>5</v>
      </c>
      <c r="B10" s="7" t="s">
        <v>32</v>
      </c>
      <c r="C10" s="6">
        <v>21</v>
      </c>
      <c r="D10" s="8">
        <f>C10/C23</f>
        <v>0.012978986402966625</v>
      </c>
      <c r="E10" s="2" t="s">
        <v>22</v>
      </c>
    </row>
    <row r="11" spans="1:5" ht="12.75">
      <c r="A11" s="9">
        <v>9</v>
      </c>
      <c r="B11" s="7" t="s">
        <v>33</v>
      </c>
      <c r="C11" s="6">
        <v>395</v>
      </c>
      <c r="D11" s="8">
        <f>C11/C23</f>
        <v>0.24412855377008652</v>
      </c>
      <c r="E11" s="2" t="s">
        <v>18</v>
      </c>
    </row>
    <row r="12" spans="1:5" ht="12.75">
      <c r="A12" s="10">
        <v>7</v>
      </c>
      <c r="B12" s="7" t="s">
        <v>34</v>
      </c>
      <c r="C12" s="6">
        <v>227</v>
      </c>
      <c r="D12" s="8">
        <f>C12/C23</f>
        <v>0.14029666254635353</v>
      </c>
      <c r="E12" s="2" t="s">
        <v>20</v>
      </c>
    </row>
    <row r="13" spans="1:5" ht="12.75">
      <c r="A13" s="9">
        <v>17</v>
      </c>
      <c r="B13" s="7" t="s">
        <v>35</v>
      </c>
      <c r="C13" s="6">
        <v>32</v>
      </c>
      <c r="D13" s="8">
        <f>C13/C23</f>
        <v>0.019777503090234856</v>
      </c>
      <c r="E13" s="2" t="s">
        <v>9</v>
      </c>
    </row>
    <row r="14" spans="1:5" ht="12.75">
      <c r="A14" s="9">
        <v>14</v>
      </c>
      <c r="B14" s="7" t="s">
        <v>36</v>
      </c>
      <c r="C14" s="6">
        <v>47</v>
      </c>
      <c r="D14" s="8">
        <f>C14/C23</f>
        <v>0.02904820766378245</v>
      </c>
      <c r="E14" s="2" t="s">
        <v>13</v>
      </c>
    </row>
    <row r="15" spans="1:5" ht="12.75">
      <c r="A15" s="10">
        <v>13</v>
      </c>
      <c r="B15" s="7" t="s">
        <v>37</v>
      </c>
      <c r="C15" s="6">
        <v>11</v>
      </c>
      <c r="D15" s="8">
        <f>C15/C23</f>
        <v>0.006798516687268232</v>
      </c>
      <c r="E15" s="2" t="s">
        <v>14</v>
      </c>
    </row>
    <row r="16" spans="1:5" ht="12.75">
      <c r="A16" s="9">
        <v>8</v>
      </c>
      <c r="B16" s="7" t="s">
        <v>38</v>
      </c>
      <c r="C16" s="6">
        <v>94</v>
      </c>
      <c r="D16" s="8">
        <f>C16/C23</f>
        <v>0.0580964153275649</v>
      </c>
      <c r="E16" s="2" t="s">
        <v>19</v>
      </c>
    </row>
    <row r="17" spans="1:5" ht="12.75">
      <c r="A17" s="9">
        <v>18</v>
      </c>
      <c r="B17" s="7" t="s">
        <v>39</v>
      </c>
      <c r="C17" s="6">
        <v>18</v>
      </c>
      <c r="D17" s="8">
        <f>C17/C23</f>
        <v>0.011124845488257108</v>
      </c>
      <c r="E17" s="2" t="s">
        <v>10</v>
      </c>
    </row>
    <row r="18" spans="1:5" ht="12.75">
      <c r="A18" s="9">
        <v>3</v>
      </c>
      <c r="B18" s="7" t="s">
        <v>40</v>
      </c>
      <c r="C18" s="6">
        <v>311</v>
      </c>
      <c r="D18" s="8">
        <f>C18/C23</f>
        <v>0.19221260815822003</v>
      </c>
      <c r="E18" s="2" t="s">
        <v>24</v>
      </c>
    </row>
    <row r="19" spans="1:5" ht="12.75">
      <c r="A19" s="9">
        <v>2</v>
      </c>
      <c r="B19" s="7" t="s">
        <v>41</v>
      </c>
      <c r="C19" s="6">
        <v>15</v>
      </c>
      <c r="D19" s="8">
        <f>C19/C23</f>
        <v>0.009270704573547589</v>
      </c>
      <c r="E19" s="2" t="s">
        <v>5</v>
      </c>
    </row>
    <row r="20" spans="1:5" ht="12.75">
      <c r="A20" s="9">
        <v>15</v>
      </c>
      <c r="B20" s="7" t="s">
        <v>42</v>
      </c>
      <c r="C20" s="6">
        <v>122</v>
      </c>
      <c r="D20" s="8">
        <f>C20/C23</f>
        <v>0.0754017305315204</v>
      </c>
      <c r="E20" s="2" t="s">
        <v>12</v>
      </c>
    </row>
    <row r="21" spans="1:5" ht="12.75">
      <c r="A21" s="9">
        <v>19</v>
      </c>
      <c r="B21" s="7" t="s">
        <v>43</v>
      </c>
      <c r="C21" s="6">
        <v>20</v>
      </c>
      <c r="D21" s="8">
        <f>C21/C23</f>
        <v>0.012360939431396786</v>
      </c>
      <c r="E21" s="2" t="s">
        <v>8</v>
      </c>
    </row>
    <row r="22" spans="1:5" ht="20.25" customHeight="1">
      <c r="A22" s="10">
        <v>16</v>
      </c>
      <c r="B22" s="7" t="s">
        <v>44</v>
      </c>
      <c r="C22" s="6">
        <v>31</v>
      </c>
      <c r="D22" s="8">
        <f>C22/C23</f>
        <v>0.019159456118665017</v>
      </c>
      <c r="E22" s="2" t="s">
        <v>11</v>
      </c>
    </row>
    <row r="23" spans="3:4" ht="19.5" customHeight="1">
      <c r="C23" s="12">
        <f>SUM(C2:C22)</f>
        <v>1618</v>
      </c>
      <c r="D23" s="13">
        <f>SUM(D2:D22)</f>
        <v>1.0000003708281833</v>
      </c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25" sqref="F25"/>
    </sheetView>
  </sheetViews>
  <sheetFormatPr defaultColWidth="8.88671875" defaultRowHeight="15"/>
  <cols>
    <col min="1" max="1" width="21.5546875" style="41" customWidth="1"/>
    <col min="2" max="2" width="15.21484375" style="41" customWidth="1"/>
    <col min="3" max="3" width="20.88671875" style="41" customWidth="1"/>
    <col min="4" max="4" width="10.77734375" style="41" customWidth="1"/>
    <col min="5" max="5" width="8.5546875" style="41" customWidth="1"/>
    <col min="6" max="16384" width="8.77734375" style="41" customWidth="1"/>
  </cols>
  <sheetData>
    <row r="1" spans="1:3" ht="24.75" customHeight="1">
      <c r="A1" s="40" t="s">
        <v>172</v>
      </c>
      <c r="B1" s="40" t="s">
        <v>173</v>
      </c>
      <c r="C1" s="40" t="s">
        <v>174</v>
      </c>
    </row>
    <row r="2" spans="1:3" ht="20.25" customHeight="1">
      <c r="A2" s="42" t="s">
        <v>175</v>
      </c>
      <c r="B2" s="43">
        <v>554</v>
      </c>
      <c r="C2" s="44">
        <f>B2/B7</f>
        <v>0.34239802224969096</v>
      </c>
    </row>
    <row r="3" spans="1:3" ht="13.5">
      <c r="A3" s="45" t="s">
        <v>176</v>
      </c>
      <c r="B3" s="43">
        <v>360</v>
      </c>
      <c r="C3" s="44">
        <f>B3/B7</f>
        <v>0.22249690976514216</v>
      </c>
    </row>
    <row r="4" spans="1:3" ht="13.5">
      <c r="A4" s="45" t="s">
        <v>58</v>
      </c>
      <c r="B4" s="43">
        <v>187</v>
      </c>
      <c r="C4" s="44">
        <f>B4/B7</f>
        <v>0.11557478368355995</v>
      </c>
    </row>
    <row r="5" spans="1:3" ht="13.5">
      <c r="A5" s="45" t="s">
        <v>59</v>
      </c>
      <c r="B5" s="43">
        <v>371</v>
      </c>
      <c r="C5" s="44">
        <f>B5/B7</f>
        <v>0.22929542645241038</v>
      </c>
    </row>
    <row r="6" spans="1:3" ht="13.5">
      <c r="A6" s="45" t="s">
        <v>60</v>
      </c>
      <c r="B6" s="43">
        <v>146</v>
      </c>
      <c r="C6" s="44">
        <f>B6/B7</f>
        <v>0.09023485784919653</v>
      </c>
    </row>
    <row r="7" spans="1:3" ht="24" customHeight="1">
      <c r="A7" s="46" t="s">
        <v>177</v>
      </c>
      <c r="B7" s="43">
        <f>SUM(B2:B6)</f>
        <v>1618</v>
      </c>
      <c r="C7" s="47">
        <f>SUM(C2:C6)</f>
        <v>0.9999999999999999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2015-01-13T13:19:15Z</cp:lastPrinted>
  <dcterms:created xsi:type="dcterms:W3CDTF">2001-07-11T11:13:26Z</dcterms:created>
  <dcterms:modified xsi:type="dcterms:W3CDTF">2020-11-30T12:19:08Z</dcterms:modified>
  <cp:category/>
  <cp:version/>
  <cp:contentType/>
  <cp:contentStatus/>
</cp:coreProperties>
</file>