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tabRatio="601" activeTab="0"/>
  </bookViews>
  <sheets>
    <sheet name="Πίνακας 3" sheetId="1" r:id="rId1"/>
  </sheets>
  <definedNames>
    <definedName name="_xlnm.Print_Area" localSheetId="0">'Πίνακας 3'!$A$1:$L$53</definedName>
  </definedNames>
  <calcPr fullCalcOnLoad="1"/>
</workbook>
</file>

<file path=xl/sharedStrings.xml><?xml version="1.0" encoding="utf-8"?>
<sst xmlns="http://schemas.openxmlformats.org/spreadsheetml/2006/main" count="29" uniqueCount="21">
  <si>
    <t>ΣΥΝΟΛΟ</t>
  </si>
  <si>
    <t>ΟΙΚΟΝΟΜΙΚΗ</t>
  </si>
  <si>
    <t>ΔΡΑΣΤΗΡΙΟΤΗΤΑ</t>
  </si>
  <si>
    <t>ΙΟΥΛΙΟΣ</t>
  </si>
  <si>
    <t>Νεοεισερχόμενοι</t>
  </si>
  <si>
    <t>Γεωργία</t>
  </si>
  <si>
    <t>Μεταλλεία</t>
  </si>
  <si>
    <t>Μεταποίηση</t>
  </si>
  <si>
    <t>Ηλεκτρισμός</t>
  </si>
  <si>
    <t>Εμπόριο</t>
  </si>
  <si>
    <t>Ξενοδοχεία/ Εστιατόρια</t>
  </si>
  <si>
    <t>Μεταφορές</t>
  </si>
  <si>
    <t>Τράπεζες</t>
  </si>
  <si>
    <t>Υπηρεσίες</t>
  </si>
  <si>
    <t>Κατασκευές</t>
  </si>
  <si>
    <t>Αρ.</t>
  </si>
  <si>
    <t>%</t>
  </si>
  <si>
    <t>Μεταβολή 2009-2010</t>
  </si>
  <si>
    <t>Μεταβολή 2008-2010</t>
  </si>
  <si>
    <t xml:space="preserve">                  τον Ιούλιο του 2008, 2009 και 2010</t>
  </si>
  <si>
    <t xml:space="preserve">ΠΙΝΑΚΑΣ 3: Εγγεγραμμένη Ανεργία κατά Οικονομική Δραστηριότητα κατά 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</si>
</sst>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name val="Arial Greek"/>
      <family val="2"/>
    </font>
    <font>
      <sz val="8"/>
      <name val="Arial"/>
      <family val="2"/>
    </font>
    <font>
      <sz val="10"/>
      <name val="Arial Greek"/>
      <family val="0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.25"/>
      <color indexed="8"/>
      <name val="Arial"/>
      <family val="0"/>
    </font>
    <font>
      <sz val="7.9"/>
      <color indexed="8"/>
      <name val="Arial"/>
      <family val="0"/>
    </font>
    <font>
      <sz val="15"/>
      <color indexed="8"/>
      <name val="Arial"/>
      <family val="0"/>
    </font>
    <font>
      <b/>
      <sz val="11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9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0" xfId="0" applyFont="1" applyBorder="1" applyAlignment="1">
      <alignment/>
    </xf>
    <xf numFmtId="9" fontId="1" fillId="0" borderId="18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9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2" fillId="0" borderId="23" xfId="0" applyFont="1" applyBorder="1" applyAlignment="1">
      <alignment horizontal="left"/>
    </xf>
    <xf numFmtId="9" fontId="0" fillId="0" borderId="0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88" fontId="0" fillId="0" borderId="25" xfId="0" applyNumberFormat="1" applyFont="1" applyBorder="1" applyAlignment="1">
      <alignment/>
    </xf>
    <xf numFmtId="188" fontId="0" fillId="0" borderId="26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88" fontId="0" fillId="0" borderId="27" xfId="0" applyNumberFormat="1" applyFont="1" applyBorder="1" applyAlignment="1">
      <alignment/>
    </xf>
    <xf numFmtId="188" fontId="0" fillId="0" borderId="28" xfId="0" applyNumberFormat="1" applyFont="1" applyBorder="1" applyAlignment="1">
      <alignment/>
    </xf>
    <xf numFmtId="188" fontId="1" fillId="0" borderId="17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88" fontId="0" fillId="0" borderId="11" xfId="57" applyNumberFormat="1" applyFont="1" applyBorder="1" applyAlignment="1">
      <alignment/>
    </xf>
    <xf numFmtId="188" fontId="0" fillId="0" borderId="19" xfId="0" applyNumberFormat="1" applyFont="1" applyBorder="1" applyAlignment="1">
      <alignment/>
    </xf>
    <xf numFmtId="188" fontId="0" fillId="0" borderId="11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3" fontId="0" fillId="0" borderId="37" xfId="0" applyNumberFormat="1" applyFont="1" applyBorder="1" applyAlignment="1">
      <alignment/>
    </xf>
    <xf numFmtId="188" fontId="0" fillId="0" borderId="25" xfId="57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2" fillId="0" borderId="20" xfId="0" applyNumberFormat="1" applyFont="1" applyBorder="1" applyAlignment="1">
      <alignment horizontal="right"/>
    </xf>
    <xf numFmtId="9" fontId="2" fillId="0" borderId="20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188" fontId="4" fillId="0" borderId="13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188" fontId="4" fillId="0" borderId="14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88" fontId="0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Κατανομή Ανέργων κατά τομέα Οικονομικής Δραστηριότητας κατά τον Ιούλιο του 2008, 2009 και 2010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6775"/>
          <c:w val="0.8595"/>
          <c:h val="0.6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3'!$AC$3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3'!$AB$4:$AB$14</c:f>
              <c:numCache/>
            </c:numRef>
          </c:cat>
          <c:val>
            <c:numRef>
              <c:f>'Πίνακας 3'!$AC$4:$AC$14</c:f>
              <c:numCache/>
            </c:numRef>
          </c:val>
        </c:ser>
        <c:ser>
          <c:idx val="1"/>
          <c:order val="1"/>
          <c:tx>
            <c:strRef>
              <c:f>'Πίνακας 3'!$AD$3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3'!$AB$4:$AB$14</c:f>
              <c:numCache/>
            </c:numRef>
          </c:cat>
          <c:val>
            <c:numRef>
              <c:f>'Πίνακας 3'!$AD$4:$AD$14</c:f>
              <c:numCache/>
            </c:numRef>
          </c:val>
        </c:ser>
        <c:ser>
          <c:idx val="2"/>
          <c:order val="2"/>
          <c:tx>
            <c:strRef>
              <c:f>'Πίνακας 3'!$AE$3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3'!$AB$4:$AB$14</c:f>
              <c:numCache/>
            </c:numRef>
          </c:cat>
          <c:val>
            <c:numRef>
              <c:f>'Πίνακας 3'!$AE$4:$AE$14</c:f>
              <c:numCache/>
            </c:numRef>
          </c:val>
        </c:ser>
        <c:axId val="40852382"/>
        <c:axId val="32127119"/>
      </c:barChart>
      <c:catAx>
        <c:axId val="40852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27119"/>
        <c:crosses val="autoZero"/>
        <c:auto val="1"/>
        <c:lblOffset val="100"/>
        <c:tickLblSkip val="1"/>
        <c:noMultiLvlLbl val="0"/>
      </c:catAx>
      <c:valAx>
        <c:axId val="321271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52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25"/>
          <c:y val="0.486"/>
          <c:w val="0.073"/>
          <c:h val="0.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Μεταβολή της ανεργίας κατά τον Ιούλιο 
 για τα χρόνια 2009 και 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3425"/>
          <c:w val="0.9645"/>
          <c:h val="0.73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3'!$I$7:$I$17</c:f>
              <c:numCache/>
            </c:numRef>
          </c:val>
        </c:ser>
        <c:axId val="20708616"/>
        <c:axId val="52159817"/>
      </c:barChart>
      <c:catAx>
        <c:axId val="207086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59817"/>
        <c:crosses val="autoZero"/>
        <c:auto val="1"/>
        <c:lblOffset val="100"/>
        <c:tickLblSkip val="1"/>
        <c:noMultiLvlLbl val="0"/>
      </c:catAx>
      <c:valAx>
        <c:axId val="521598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08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19</xdr:row>
      <xdr:rowOff>95250</xdr:rowOff>
    </xdr:from>
    <xdr:to>
      <xdr:col>10</xdr:col>
      <xdr:colOff>371475</xdr:colOff>
      <xdr:row>34</xdr:row>
      <xdr:rowOff>123825</xdr:rowOff>
    </xdr:to>
    <xdr:graphicFrame>
      <xdr:nvGraphicFramePr>
        <xdr:cNvPr id="1" name="Chart 4"/>
        <xdr:cNvGraphicFramePr/>
      </xdr:nvGraphicFramePr>
      <xdr:xfrm>
        <a:off x="266700" y="3467100"/>
        <a:ext cx="51720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37</xdr:row>
      <xdr:rowOff>9525</xdr:rowOff>
    </xdr:from>
    <xdr:to>
      <xdr:col>10</xdr:col>
      <xdr:colOff>285750</xdr:colOff>
      <xdr:row>52</xdr:row>
      <xdr:rowOff>133350</xdr:rowOff>
    </xdr:to>
    <xdr:graphicFrame>
      <xdr:nvGraphicFramePr>
        <xdr:cNvPr id="2" name="Chart 5"/>
        <xdr:cNvGraphicFramePr/>
      </xdr:nvGraphicFramePr>
      <xdr:xfrm>
        <a:off x="257175" y="6296025"/>
        <a:ext cx="50958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"/>
  <sheetViews>
    <sheetView tabSelected="1" zoomScalePageLayoutView="0" workbookViewId="0" topLeftCell="A1">
      <selection activeCell="O15" sqref="O15"/>
    </sheetView>
  </sheetViews>
  <sheetFormatPr defaultColWidth="9.140625" defaultRowHeight="12.75"/>
  <cols>
    <col min="1" max="1" width="3.57421875" style="0" customWidth="1"/>
    <col min="2" max="2" width="22.00390625" style="0" customWidth="1"/>
    <col min="3" max="3" width="6.57421875" style="0" bestFit="1" customWidth="1"/>
    <col min="4" max="4" width="6.28125" style="0" bestFit="1" customWidth="1"/>
    <col min="5" max="5" width="6.57421875" style="0" bestFit="1" customWidth="1"/>
    <col min="6" max="6" width="6.28125" style="0" bestFit="1" customWidth="1"/>
    <col min="7" max="7" width="6.57421875" style="0" bestFit="1" customWidth="1"/>
    <col min="8" max="8" width="6.28125" style="0" bestFit="1" customWidth="1"/>
    <col min="9" max="9" width="5.57421875" style="0" bestFit="1" customWidth="1"/>
    <col min="10" max="10" width="6.28125" style="0" bestFit="1" customWidth="1"/>
    <col min="11" max="11" width="6.57421875" style="0" bestFit="1" customWidth="1"/>
    <col min="12" max="12" width="7.28125" style="0" bestFit="1" customWidth="1"/>
    <col min="13" max="23" width="7.28125" style="0" customWidth="1"/>
    <col min="24" max="24" width="7.421875" style="0" customWidth="1"/>
    <col min="25" max="25" width="7.7109375" style="0" customWidth="1"/>
    <col min="26" max="26" width="8.00390625" style="0" customWidth="1"/>
    <col min="27" max="29" width="7.28125" style="0" customWidth="1"/>
    <col min="30" max="30" width="9.28125" style="0" bestFit="1" customWidth="1"/>
    <col min="31" max="31" width="5.421875" style="0" customWidth="1"/>
    <col min="32" max="32" width="14.421875" style="0" customWidth="1"/>
    <col min="33" max="33" width="11.57421875" style="0" customWidth="1"/>
    <col min="34" max="34" width="11.140625" style="0" customWidth="1"/>
    <col min="36" max="36" width="13.7109375" style="0" customWidth="1"/>
    <col min="37" max="37" width="14.00390625" style="0" customWidth="1"/>
  </cols>
  <sheetData>
    <row r="1" spans="2:29" ht="12.75">
      <c r="B1" s="1" t="s">
        <v>20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2:29" ht="13.5" thickBot="1">
      <c r="B2" s="9" t="s">
        <v>19</v>
      </c>
      <c r="C2" s="9"/>
      <c r="D2" s="9"/>
      <c r="E2" s="9"/>
      <c r="F2" s="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1" ht="13.5" thickBot="1">
      <c r="A3" s="25"/>
      <c r="B3" s="3"/>
      <c r="C3" s="75" t="s">
        <v>3</v>
      </c>
      <c r="D3" s="76"/>
      <c r="E3" s="76"/>
      <c r="F3" s="76"/>
      <c r="G3" s="76"/>
      <c r="H3" s="76"/>
      <c r="I3" s="76"/>
      <c r="J3" s="76"/>
      <c r="K3" s="76"/>
      <c r="L3" s="77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52"/>
      <c r="Y3" s="28"/>
      <c r="Z3" s="44"/>
      <c r="AA3" s="44"/>
      <c r="AB3" s="28"/>
      <c r="AC3" s="28">
        <v>2008</v>
      </c>
      <c r="AD3" s="19">
        <v>2009</v>
      </c>
      <c r="AE3" s="19">
        <v>2010</v>
      </c>
    </row>
    <row r="4" spans="1:32" ht="26.25" customHeight="1" thickBot="1">
      <c r="A4" s="26"/>
      <c r="B4" s="4" t="s">
        <v>1</v>
      </c>
      <c r="C4" s="78">
        <v>2008</v>
      </c>
      <c r="D4" s="79"/>
      <c r="E4" s="78">
        <v>2009</v>
      </c>
      <c r="F4" s="79"/>
      <c r="G4" s="78">
        <v>2010</v>
      </c>
      <c r="H4" s="79"/>
      <c r="I4" s="73" t="s">
        <v>17</v>
      </c>
      <c r="J4" s="74"/>
      <c r="K4" s="73" t="s">
        <v>18</v>
      </c>
      <c r="L4" s="74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23"/>
      <c r="Y4" s="23"/>
      <c r="AB4" s="21">
        <v>1</v>
      </c>
      <c r="AC4" s="72">
        <f>C7</f>
        <v>957</v>
      </c>
      <c r="AD4" s="39">
        <f>E7</f>
        <v>1511</v>
      </c>
      <c r="AE4" s="40">
        <f>G7</f>
        <v>2267</v>
      </c>
      <c r="AF4" s="48">
        <f>J7</f>
        <v>0.500330906684315</v>
      </c>
    </row>
    <row r="5" spans="1:32" ht="13.5" thickBot="1">
      <c r="A5" s="27"/>
      <c r="B5" s="5" t="s">
        <v>2</v>
      </c>
      <c r="C5" s="41" t="s">
        <v>15</v>
      </c>
      <c r="D5" s="19" t="s">
        <v>16</v>
      </c>
      <c r="E5" s="41" t="s">
        <v>15</v>
      </c>
      <c r="F5" s="19" t="s">
        <v>16</v>
      </c>
      <c r="G5" s="41" t="s">
        <v>15</v>
      </c>
      <c r="H5" s="18" t="s">
        <v>16</v>
      </c>
      <c r="I5" s="41" t="s">
        <v>15</v>
      </c>
      <c r="J5" s="15" t="s">
        <v>16</v>
      </c>
      <c r="K5" s="41" t="s">
        <v>15</v>
      </c>
      <c r="L5" s="15" t="s">
        <v>16</v>
      </c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2"/>
      <c r="Y5" s="23"/>
      <c r="AA5" s="43"/>
      <c r="AB5" s="20">
        <v>2</v>
      </c>
      <c r="AC5" s="72">
        <f aca="true" t="shared" si="0" ref="AC5:AC14">C8</f>
        <v>72</v>
      </c>
      <c r="AD5" s="39">
        <f aca="true" t="shared" si="1" ref="AD5:AD14">E8</f>
        <v>97</v>
      </c>
      <c r="AE5" s="40">
        <f aca="true" t="shared" si="2" ref="AE5:AE14">G8</f>
        <v>138</v>
      </c>
      <c r="AF5" s="48">
        <f aca="true" t="shared" si="3" ref="AF5:AF14">J8</f>
        <v>0.422680412371134</v>
      </c>
    </row>
    <row r="6" spans="1:32" ht="13.5" thickBot="1">
      <c r="A6" s="26"/>
      <c r="B6" s="12"/>
      <c r="C6" s="53"/>
      <c r="D6" s="54"/>
      <c r="E6" s="53"/>
      <c r="F6" s="54"/>
      <c r="G6" s="61"/>
      <c r="H6" s="62"/>
      <c r="I6" s="58"/>
      <c r="J6" s="16"/>
      <c r="K6" s="58"/>
      <c r="L6" s="16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AA6" s="43"/>
      <c r="AB6" s="21">
        <v>3</v>
      </c>
      <c r="AC6" s="72">
        <f t="shared" si="0"/>
        <v>10</v>
      </c>
      <c r="AD6" s="39">
        <f t="shared" si="1"/>
        <v>28</v>
      </c>
      <c r="AE6" s="40">
        <f t="shared" si="2"/>
        <v>39</v>
      </c>
      <c r="AF6" s="48">
        <f t="shared" si="3"/>
        <v>0.39285714285714285</v>
      </c>
    </row>
    <row r="7" spans="1:32" ht="13.5" thickBot="1">
      <c r="A7" s="21">
        <v>1</v>
      </c>
      <c r="B7" s="37" t="s">
        <v>4</v>
      </c>
      <c r="C7" s="68">
        <v>957</v>
      </c>
      <c r="D7" s="69">
        <v>0.07831720518287683</v>
      </c>
      <c r="E7" s="6">
        <v>1511</v>
      </c>
      <c r="F7" s="55">
        <v>0.09876091070011597</v>
      </c>
      <c r="G7" s="63">
        <v>2267</v>
      </c>
      <c r="H7" s="64">
        <f>G7/$G$18</f>
        <v>0.09899995632997075</v>
      </c>
      <c r="I7" s="51">
        <f aca="true" t="shared" si="4" ref="I7:I18">G7-E7</f>
        <v>756</v>
      </c>
      <c r="J7" s="48">
        <f aca="true" t="shared" si="5" ref="J7:J17">(G7-E7)/E7</f>
        <v>0.500330906684315</v>
      </c>
      <c r="K7" s="51">
        <f>G7-C7</f>
        <v>1310</v>
      </c>
      <c r="L7" s="48">
        <f>K7/C7</f>
        <v>1.3688610240334378</v>
      </c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42"/>
      <c r="Y7" s="38"/>
      <c r="AA7" s="23"/>
      <c r="AB7" s="20">
        <v>4</v>
      </c>
      <c r="AC7" s="72">
        <f t="shared" si="0"/>
        <v>1123</v>
      </c>
      <c r="AD7" s="39">
        <f t="shared" si="1"/>
        <v>1613</v>
      </c>
      <c r="AE7" s="40">
        <f t="shared" si="2"/>
        <v>2109</v>
      </c>
      <c r="AF7" s="48">
        <f t="shared" si="3"/>
        <v>0.30750154990700557</v>
      </c>
    </row>
    <row r="8" spans="1:32" ht="13.5" thickBot="1">
      <c r="A8" s="20">
        <v>2</v>
      </c>
      <c r="B8" s="13" t="s">
        <v>5</v>
      </c>
      <c r="C8" s="70">
        <v>72</v>
      </c>
      <c r="D8" s="71">
        <v>0.0067246186649171725</v>
      </c>
      <c r="E8" s="8">
        <v>97</v>
      </c>
      <c r="F8" s="56">
        <v>0.005432460477324055</v>
      </c>
      <c r="G8" s="65">
        <f>126+12</f>
        <v>138</v>
      </c>
      <c r="H8" s="46">
        <f aca="true" t="shared" si="6" ref="H8:H18">G8/$G$18</f>
        <v>0.006026464037730906</v>
      </c>
      <c r="I8" s="51">
        <f t="shared" si="4"/>
        <v>41</v>
      </c>
      <c r="J8" s="48">
        <f t="shared" si="5"/>
        <v>0.422680412371134</v>
      </c>
      <c r="K8" s="51">
        <f aca="true" t="shared" si="7" ref="K8:K18">G8-C8</f>
        <v>66</v>
      </c>
      <c r="L8" s="48">
        <f aca="true" t="shared" si="8" ref="L8:L18">K8/C8</f>
        <v>0.9166666666666666</v>
      </c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42"/>
      <c r="Y8" s="38"/>
      <c r="AA8" s="23"/>
      <c r="AB8" s="21">
        <v>5</v>
      </c>
      <c r="AC8" s="72">
        <f t="shared" si="0"/>
        <v>29</v>
      </c>
      <c r="AD8" s="39">
        <f t="shared" si="1"/>
        <v>40</v>
      </c>
      <c r="AE8" s="40">
        <f t="shared" si="2"/>
        <v>46</v>
      </c>
      <c r="AF8" s="48">
        <f t="shared" si="3"/>
        <v>0.15</v>
      </c>
    </row>
    <row r="9" spans="1:32" ht="13.5" thickBot="1">
      <c r="A9" s="21">
        <v>3</v>
      </c>
      <c r="B9" s="14" t="s">
        <v>6</v>
      </c>
      <c r="C9" s="68">
        <v>10</v>
      </c>
      <c r="D9" s="69">
        <v>0.001148105625717566</v>
      </c>
      <c r="E9" s="6">
        <v>28</v>
      </c>
      <c r="F9" s="57">
        <v>0.0012818165171214063</v>
      </c>
      <c r="G9" s="63">
        <v>39</v>
      </c>
      <c r="H9" s="45">
        <f t="shared" si="6"/>
        <v>0.0017031311410978646</v>
      </c>
      <c r="I9" s="51">
        <f t="shared" si="4"/>
        <v>11</v>
      </c>
      <c r="J9" s="48">
        <f t="shared" si="5"/>
        <v>0.39285714285714285</v>
      </c>
      <c r="K9" s="51">
        <f t="shared" si="7"/>
        <v>29</v>
      </c>
      <c r="L9" s="48">
        <f t="shared" si="8"/>
        <v>2.9</v>
      </c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42"/>
      <c r="Y9" s="38"/>
      <c r="AA9" s="23"/>
      <c r="AB9" s="20">
        <v>6</v>
      </c>
      <c r="AC9" s="72">
        <f t="shared" si="0"/>
        <v>791</v>
      </c>
      <c r="AD9" s="39">
        <f t="shared" si="1"/>
        <v>2636</v>
      </c>
      <c r="AE9" s="40">
        <f>G12</f>
        <v>3293</v>
      </c>
      <c r="AF9" s="48">
        <f t="shared" si="3"/>
        <v>0.2492412746585736</v>
      </c>
    </row>
    <row r="10" spans="1:32" ht="13.5" thickBot="1">
      <c r="A10" s="20">
        <v>4</v>
      </c>
      <c r="B10" s="30" t="s">
        <v>7</v>
      </c>
      <c r="C10" s="70">
        <v>1123</v>
      </c>
      <c r="D10" s="71">
        <v>0.0948007216663933</v>
      </c>
      <c r="E10" s="8">
        <v>1613</v>
      </c>
      <c r="F10" s="56">
        <v>0.08765183421839712</v>
      </c>
      <c r="G10" s="65">
        <v>2109</v>
      </c>
      <c r="H10" s="46">
        <f t="shared" si="6"/>
        <v>0.09210009170706145</v>
      </c>
      <c r="I10" s="51">
        <f t="shared" si="4"/>
        <v>496</v>
      </c>
      <c r="J10" s="48">
        <f t="shared" si="5"/>
        <v>0.30750154990700557</v>
      </c>
      <c r="K10" s="51">
        <f t="shared" si="7"/>
        <v>986</v>
      </c>
      <c r="L10" s="48">
        <f t="shared" si="8"/>
        <v>0.8780053428317008</v>
      </c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42"/>
      <c r="Y10" s="38"/>
      <c r="AA10" s="23"/>
      <c r="AB10" s="21">
        <v>7</v>
      </c>
      <c r="AC10" s="72">
        <f t="shared" si="0"/>
        <v>1973</v>
      </c>
      <c r="AD10" s="39">
        <f t="shared" si="1"/>
        <v>3069</v>
      </c>
      <c r="AE10" s="40">
        <f t="shared" si="2"/>
        <v>3898</v>
      </c>
      <c r="AF10" s="48">
        <f t="shared" si="3"/>
        <v>0.2701205604431411</v>
      </c>
    </row>
    <row r="11" spans="1:32" ht="13.5" thickBot="1">
      <c r="A11" s="21">
        <v>5</v>
      </c>
      <c r="B11" s="29" t="s">
        <v>8</v>
      </c>
      <c r="C11" s="68">
        <v>29</v>
      </c>
      <c r="D11" s="69">
        <v>0.0030342791536821386</v>
      </c>
      <c r="E11" s="6">
        <v>40</v>
      </c>
      <c r="F11" s="57">
        <v>0.0017090886894952084</v>
      </c>
      <c r="G11" s="63">
        <v>46</v>
      </c>
      <c r="H11" s="45">
        <f t="shared" si="6"/>
        <v>0.0020088213459103017</v>
      </c>
      <c r="I11" s="51">
        <f t="shared" si="4"/>
        <v>6</v>
      </c>
      <c r="J11" s="48">
        <f t="shared" si="5"/>
        <v>0.15</v>
      </c>
      <c r="K11" s="51">
        <f t="shared" si="7"/>
        <v>17</v>
      </c>
      <c r="L11" s="48">
        <f t="shared" si="8"/>
        <v>0.5862068965517241</v>
      </c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42"/>
      <c r="Y11" s="38"/>
      <c r="AA11" s="23"/>
      <c r="AB11" s="20">
        <v>8</v>
      </c>
      <c r="AC11" s="72">
        <f t="shared" si="0"/>
        <v>1028</v>
      </c>
      <c r="AD11" s="39">
        <f t="shared" si="1"/>
        <v>1576</v>
      </c>
      <c r="AE11" s="40">
        <f t="shared" si="2"/>
        <v>2062</v>
      </c>
      <c r="AF11" s="48">
        <f t="shared" si="3"/>
        <v>0.3083756345177665</v>
      </c>
    </row>
    <row r="12" spans="1:32" ht="13.5" thickBot="1">
      <c r="A12" s="20">
        <v>6</v>
      </c>
      <c r="B12" s="30" t="s">
        <v>14</v>
      </c>
      <c r="C12" s="70">
        <v>791</v>
      </c>
      <c r="D12" s="71">
        <v>0.07347876004592423</v>
      </c>
      <c r="E12" s="8">
        <v>2636</v>
      </c>
      <c r="F12" s="56">
        <v>0.12549594091436245</v>
      </c>
      <c r="G12" s="65">
        <v>3293</v>
      </c>
      <c r="H12" s="46">
        <f t="shared" si="6"/>
        <v>0.14380540634962224</v>
      </c>
      <c r="I12" s="51">
        <f>G12-E12</f>
        <v>657</v>
      </c>
      <c r="J12" s="48">
        <f t="shared" si="5"/>
        <v>0.2492412746585736</v>
      </c>
      <c r="K12" s="51">
        <f t="shared" si="7"/>
        <v>2502</v>
      </c>
      <c r="L12" s="48">
        <f t="shared" si="8"/>
        <v>3.1630847029077116</v>
      </c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42"/>
      <c r="Y12" s="38"/>
      <c r="AA12" s="23"/>
      <c r="AB12" s="21">
        <v>9</v>
      </c>
      <c r="AC12" s="72">
        <f t="shared" si="0"/>
        <v>418</v>
      </c>
      <c r="AD12" s="39">
        <f t="shared" si="1"/>
        <v>548</v>
      </c>
      <c r="AE12" s="40">
        <f t="shared" si="2"/>
        <v>582</v>
      </c>
      <c r="AF12" s="48">
        <f t="shared" si="3"/>
        <v>0.06204379562043796</v>
      </c>
    </row>
    <row r="13" spans="1:32" ht="13.5" thickBot="1">
      <c r="A13" s="21">
        <v>7</v>
      </c>
      <c r="B13" s="29" t="s">
        <v>9</v>
      </c>
      <c r="C13" s="68">
        <v>1973</v>
      </c>
      <c r="D13" s="69">
        <v>0.16368705920944726</v>
      </c>
      <c r="E13" s="6">
        <v>3069</v>
      </c>
      <c r="F13" s="57">
        <v>0.16730757492522738</v>
      </c>
      <c r="G13" s="63">
        <v>3898</v>
      </c>
      <c r="H13" s="45">
        <f t="shared" si="6"/>
        <v>0.17022577405126862</v>
      </c>
      <c r="I13" s="51">
        <f t="shared" si="4"/>
        <v>829</v>
      </c>
      <c r="J13" s="48">
        <f t="shared" si="5"/>
        <v>0.2701205604431411</v>
      </c>
      <c r="K13" s="51">
        <f t="shared" si="7"/>
        <v>1925</v>
      </c>
      <c r="L13" s="48">
        <f t="shared" si="8"/>
        <v>0.9756715661429296</v>
      </c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42"/>
      <c r="Y13" s="38"/>
      <c r="AA13" s="23"/>
      <c r="AB13" s="20">
        <v>10</v>
      </c>
      <c r="AC13" s="72">
        <f t="shared" si="0"/>
        <v>180</v>
      </c>
      <c r="AD13" s="39">
        <f t="shared" si="1"/>
        <v>226</v>
      </c>
      <c r="AE13" s="40">
        <f t="shared" si="2"/>
        <v>293</v>
      </c>
      <c r="AF13" s="48">
        <f t="shared" si="3"/>
        <v>0.29646017699115046</v>
      </c>
    </row>
    <row r="14" spans="1:32" ht="12.75">
      <c r="A14" s="20">
        <v>8</v>
      </c>
      <c r="B14" s="30" t="s">
        <v>10</v>
      </c>
      <c r="C14" s="70">
        <v>1028</v>
      </c>
      <c r="D14" s="71">
        <v>0.22207643103165492</v>
      </c>
      <c r="E14" s="8">
        <v>1576</v>
      </c>
      <c r="F14" s="56">
        <v>0.21290361960568882</v>
      </c>
      <c r="G14" s="65">
        <v>2062</v>
      </c>
      <c r="H14" s="46">
        <f t="shared" si="6"/>
        <v>0.09004760033189223</v>
      </c>
      <c r="I14" s="51">
        <f t="shared" si="4"/>
        <v>486</v>
      </c>
      <c r="J14" s="48">
        <f t="shared" si="5"/>
        <v>0.3083756345177665</v>
      </c>
      <c r="K14" s="51">
        <f t="shared" si="7"/>
        <v>1034</v>
      </c>
      <c r="L14" s="48">
        <f t="shared" si="8"/>
        <v>1.0058365758754864</v>
      </c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42"/>
      <c r="Y14" s="38"/>
      <c r="AA14" s="23"/>
      <c r="AB14" s="20">
        <v>11</v>
      </c>
      <c r="AC14" s="72">
        <f t="shared" si="0"/>
        <v>5302</v>
      </c>
      <c r="AD14" s="39">
        <f t="shared" si="1"/>
        <v>6645</v>
      </c>
      <c r="AE14" s="40">
        <f t="shared" si="2"/>
        <v>8172</v>
      </c>
      <c r="AF14" s="48">
        <f t="shared" si="3"/>
        <v>0.22979683972911963</v>
      </c>
    </row>
    <row r="15" spans="1:27" ht="12.75">
      <c r="A15" s="21">
        <v>9</v>
      </c>
      <c r="B15" s="29" t="s">
        <v>11</v>
      </c>
      <c r="C15" s="68">
        <v>418</v>
      </c>
      <c r="D15" s="69">
        <v>0.04108577989175004</v>
      </c>
      <c r="E15" s="6">
        <v>548</v>
      </c>
      <c r="F15" s="57">
        <v>0.04382591710919856</v>
      </c>
      <c r="G15" s="63">
        <v>582</v>
      </c>
      <c r="H15" s="45">
        <f t="shared" si="6"/>
        <v>0.02541595702869121</v>
      </c>
      <c r="I15" s="51">
        <f t="shared" si="4"/>
        <v>34</v>
      </c>
      <c r="J15" s="48">
        <f t="shared" si="5"/>
        <v>0.06204379562043796</v>
      </c>
      <c r="K15" s="51">
        <f t="shared" si="7"/>
        <v>164</v>
      </c>
      <c r="L15" s="48">
        <f t="shared" si="8"/>
        <v>0.3923444976076555</v>
      </c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42"/>
      <c r="Y15" s="38"/>
      <c r="AA15" s="23"/>
    </row>
    <row r="16" spans="1:27" ht="12.75">
      <c r="A16" s="20">
        <v>10</v>
      </c>
      <c r="B16" s="13" t="s">
        <v>12</v>
      </c>
      <c r="C16" s="70">
        <v>180</v>
      </c>
      <c r="D16" s="71">
        <v>0.016975561751681155</v>
      </c>
      <c r="E16" s="8">
        <v>226</v>
      </c>
      <c r="F16" s="56">
        <v>0.013611670634193981</v>
      </c>
      <c r="G16" s="65">
        <v>293</v>
      </c>
      <c r="H16" s="46">
        <f t="shared" si="6"/>
        <v>0.012795318572863444</v>
      </c>
      <c r="I16" s="51">
        <f t="shared" si="4"/>
        <v>67</v>
      </c>
      <c r="J16" s="48">
        <f t="shared" si="5"/>
        <v>0.29646017699115046</v>
      </c>
      <c r="K16" s="51">
        <f t="shared" si="7"/>
        <v>113</v>
      </c>
      <c r="L16" s="48">
        <f t="shared" si="8"/>
        <v>0.6277777777777778</v>
      </c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42"/>
      <c r="Y16" s="38"/>
      <c r="AA16" s="23"/>
    </row>
    <row r="17" spans="1:27" ht="13.5" thickBot="1">
      <c r="A17" s="20">
        <v>11</v>
      </c>
      <c r="B17" s="14" t="s">
        <v>13</v>
      </c>
      <c r="C17" s="68">
        <v>5302</v>
      </c>
      <c r="D17" s="69">
        <v>0.2986714777759554</v>
      </c>
      <c r="E17" s="6">
        <v>6645</v>
      </c>
      <c r="F17" s="57">
        <v>0.24201916620887506</v>
      </c>
      <c r="G17" s="63">
        <f>1500+2869+2335+398+981+72+17</f>
        <v>8172</v>
      </c>
      <c r="H17" s="45">
        <f t="shared" si="6"/>
        <v>0.356871479103891</v>
      </c>
      <c r="I17" s="59">
        <f t="shared" si="4"/>
        <v>1527</v>
      </c>
      <c r="J17" s="49">
        <f t="shared" si="5"/>
        <v>0.22979683972911963</v>
      </c>
      <c r="K17" s="59">
        <f t="shared" si="7"/>
        <v>2870</v>
      </c>
      <c r="L17" s="49">
        <f t="shared" si="8"/>
        <v>0.5413051678611844</v>
      </c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42"/>
      <c r="Y17" s="38"/>
      <c r="AA17" s="23"/>
    </row>
    <row r="18" spans="1:27" ht="13.5" thickBot="1">
      <c r="A18" s="36"/>
      <c r="B18" s="31" t="s">
        <v>0</v>
      </c>
      <c r="C18" s="66">
        <f>SUM(C7:C17)</f>
        <v>11883</v>
      </c>
      <c r="D18" s="67">
        <v>1</v>
      </c>
      <c r="E18" s="34">
        <f>SUM(E7:E17)</f>
        <v>17989</v>
      </c>
      <c r="F18" s="32">
        <v>1</v>
      </c>
      <c r="G18" s="33">
        <f>SUM(G7:G17)</f>
        <v>22899</v>
      </c>
      <c r="H18" s="35">
        <f t="shared" si="6"/>
        <v>1</v>
      </c>
      <c r="I18" s="60">
        <f t="shared" si="4"/>
        <v>4910</v>
      </c>
      <c r="J18" s="50">
        <f>(G18-E18)/E18</f>
        <v>0.27294457724164767</v>
      </c>
      <c r="K18" s="60">
        <f t="shared" si="7"/>
        <v>11016</v>
      </c>
      <c r="L18" s="17">
        <f t="shared" si="8"/>
        <v>0.927038626609442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47"/>
      <c r="Y18" s="11"/>
      <c r="AA18" s="43"/>
    </row>
    <row r="19" spans="2:31" ht="12.75">
      <c r="B19" s="9"/>
      <c r="C19" s="9"/>
      <c r="D19" s="9"/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1"/>
      <c r="Y19" s="10"/>
      <c r="Z19" s="10"/>
      <c r="AA19" s="10"/>
      <c r="AB19" s="11"/>
      <c r="AC19" s="11"/>
      <c r="AE19" s="23"/>
    </row>
    <row r="20" spans="2:31" ht="12.75">
      <c r="B20" s="9"/>
      <c r="C20" s="9"/>
      <c r="D20" s="9"/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1"/>
      <c r="Y20" s="10"/>
      <c r="Z20" s="10"/>
      <c r="AA20" s="10"/>
      <c r="AB20" s="11"/>
      <c r="AC20" s="11"/>
      <c r="AE20" s="23"/>
    </row>
    <row r="21" spans="2:31" ht="12.75">
      <c r="B21" s="9"/>
      <c r="C21" s="9"/>
      <c r="D21" s="9"/>
      <c r="E21" s="9"/>
      <c r="F21" s="9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E21" s="23"/>
    </row>
    <row r="22" ht="12.75">
      <c r="AE22" s="23"/>
    </row>
    <row r="23" ht="12.75">
      <c r="AE23" s="23"/>
    </row>
    <row r="24" ht="12.75">
      <c r="AE24" s="23"/>
    </row>
    <row r="25" ht="12.75">
      <c r="AE25" s="23"/>
    </row>
    <row r="26" ht="12.75">
      <c r="AE26" s="23"/>
    </row>
    <row r="27" ht="12.75">
      <c r="AE27" s="23"/>
    </row>
    <row r="28" ht="12.75">
      <c r="AE28" s="23"/>
    </row>
    <row r="29" ht="12.75">
      <c r="AE29" s="23"/>
    </row>
    <row r="30" ht="12.75">
      <c r="AE30" s="43"/>
    </row>
    <row r="31" ht="12.75">
      <c r="AE31" s="43"/>
    </row>
    <row r="32" ht="12.75">
      <c r="AE32" s="43"/>
    </row>
    <row r="33" ht="12.75">
      <c r="AE33" s="43"/>
    </row>
    <row r="34" ht="12.75">
      <c r="AE34" s="43"/>
    </row>
  </sheetData>
  <sheetProtection/>
  <mergeCells count="6">
    <mergeCell ref="K4:L4"/>
    <mergeCell ref="C3:L3"/>
    <mergeCell ref="I4:J4"/>
    <mergeCell ref="E4:F4"/>
    <mergeCell ref="G4:H4"/>
    <mergeCell ref="C4:D4"/>
  </mergeCells>
  <printOptions/>
  <pageMargins left="0.75" right="0.75" top="1" bottom="1" header="0.5" footer="0.5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2010-08-02T09:28:00Z</cp:lastPrinted>
  <dcterms:created xsi:type="dcterms:W3CDTF">2003-06-02T05:51:50Z</dcterms:created>
  <dcterms:modified xsi:type="dcterms:W3CDTF">2010-08-13T05:36:50Z</dcterms:modified>
  <cp:category/>
  <cp:version/>
  <cp:contentType/>
  <cp:contentStatus/>
</cp:coreProperties>
</file>