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-105" yWindow="90" windowWidth="9690" windowHeight="67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9" i="1" l="1"/>
  <c r="C60" i="1"/>
  <c r="C61" i="1"/>
  <c r="C62" i="1"/>
  <c r="C63" i="1"/>
  <c r="C64" i="1"/>
  <c r="C65" i="1"/>
  <c r="C66" i="1"/>
  <c r="C67" i="1"/>
  <c r="C68" i="1"/>
  <c r="B59" i="1"/>
  <c r="B60" i="1"/>
  <c r="B61" i="1"/>
  <c r="B62" i="1"/>
  <c r="B63" i="1"/>
  <c r="B64" i="1"/>
  <c r="B65" i="1"/>
  <c r="B66" i="1"/>
  <c r="B67" i="1"/>
  <c r="B68" i="1"/>
  <c r="C58" i="1"/>
  <c r="B58" i="1"/>
  <c r="D68" i="1" l="1"/>
  <c r="E68" i="1" s="1"/>
  <c r="D64" i="1"/>
  <c r="E64" i="1" s="1"/>
  <c r="D60" i="1"/>
  <c r="E60" i="1" s="1"/>
  <c r="D65" i="1"/>
  <c r="E65" i="1" s="1"/>
  <c r="D61" i="1"/>
  <c r="E61" i="1" s="1"/>
  <c r="D67" i="1"/>
  <c r="E67" i="1" s="1"/>
  <c r="D63" i="1"/>
  <c r="E63" i="1" s="1"/>
  <c r="D59" i="1"/>
  <c r="E59" i="1" s="1"/>
  <c r="D66" i="1"/>
  <c r="E66" i="1" s="1"/>
  <c r="D62" i="1"/>
  <c r="E62" i="1" s="1"/>
  <c r="P53" i="1"/>
  <c r="K19" i="1"/>
  <c r="O53" i="1"/>
  <c r="J53" i="1"/>
  <c r="F53" i="1"/>
  <c r="B53" i="1"/>
  <c r="O36" i="1"/>
  <c r="J36" i="1"/>
  <c r="F36" i="1"/>
  <c r="B36" i="1"/>
  <c r="O19" i="1"/>
  <c r="J19" i="1"/>
  <c r="F19" i="1"/>
  <c r="B19" i="1"/>
  <c r="L48" i="1"/>
  <c r="M48" i="1" s="1"/>
  <c r="K53" i="1"/>
  <c r="L53" i="1" s="1"/>
  <c r="M53" i="1" s="1"/>
  <c r="G53" i="1"/>
  <c r="C53" i="1"/>
  <c r="P36" i="1"/>
  <c r="K36" i="1"/>
  <c r="G36" i="1"/>
  <c r="C36" i="1"/>
  <c r="D36" i="1" s="1"/>
  <c r="E36" i="1" s="1"/>
  <c r="P19" i="1"/>
  <c r="C19" i="1"/>
  <c r="G19" i="1"/>
  <c r="H41" i="1"/>
  <c r="I41" i="1" s="1"/>
  <c r="L29" i="1"/>
  <c r="M29" i="1" s="1"/>
  <c r="Q24" i="1"/>
  <c r="R24" i="1" s="1"/>
  <c r="L41" i="1"/>
  <c r="M41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L51" i="1"/>
  <c r="M51" i="1" s="1"/>
  <c r="L50" i="1"/>
  <c r="M50" i="1" s="1"/>
  <c r="L49" i="1"/>
  <c r="M49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L34" i="1"/>
  <c r="M34" i="1" s="1"/>
  <c r="L33" i="1"/>
  <c r="M33" i="1" s="1"/>
  <c r="L32" i="1"/>
  <c r="M32" i="1" s="1"/>
  <c r="L31" i="1"/>
  <c r="M31" i="1" s="1"/>
  <c r="L30" i="1"/>
  <c r="M30" i="1" s="1"/>
  <c r="L28" i="1"/>
  <c r="M28" i="1" s="1"/>
  <c r="L27" i="1"/>
  <c r="M27" i="1" s="1"/>
  <c r="L26" i="1"/>
  <c r="M26" i="1" s="1"/>
  <c r="L25" i="1"/>
  <c r="M25" i="1" s="1"/>
  <c r="L24" i="1"/>
  <c r="M24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Q36" i="1"/>
  <c r="R36" i="1" s="1"/>
  <c r="D53" i="1" l="1"/>
  <c r="E53" i="1" s="1"/>
  <c r="C70" i="1"/>
  <c r="Q53" i="1"/>
  <c r="R53" i="1" s="1"/>
  <c r="Q19" i="1"/>
  <c r="R19" i="1" s="1"/>
  <c r="B70" i="1"/>
  <c r="H53" i="1"/>
  <c r="I53" i="1" s="1"/>
  <c r="L36" i="1"/>
  <c r="M36" i="1" s="1"/>
  <c r="H36" i="1"/>
  <c r="I36" i="1" s="1"/>
  <c r="L19" i="1"/>
  <c r="M19" i="1" s="1"/>
  <c r="H19" i="1"/>
  <c r="I19" i="1" s="1"/>
  <c r="D19" i="1"/>
  <c r="E19" i="1" s="1"/>
  <c r="D58" i="1"/>
  <c r="E58" i="1" s="1"/>
  <c r="D70" i="1" l="1"/>
  <c r="E70" i="1" s="1"/>
</calcChain>
</file>

<file path=xl/sharedStrings.xml><?xml version="1.0" encoding="utf-8"?>
<sst xmlns="http://schemas.openxmlformats.org/spreadsheetml/2006/main" count="100" uniqueCount="35">
  <si>
    <t xml:space="preserve">  </t>
  </si>
  <si>
    <t>ΕΠΑΓΓΕΛΜΑΤΙΚΗ ΚΑΤΗΓ.</t>
  </si>
  <si>
    <t>ΜΕΤΑΒΟΛΗ</t>
  </si>
  <si>
    <t>ΑΡ.</t>
  </si>
  <si>
    <t>%</t>
  </si>
  <si>
    <r>
      <t xml:space="preserve">          </t>
    </r>
    <r>
      <rPr>
        <b/>
        <sz val="8"/>
        <rFont val="Arial Greek"/>
        <family val="2"/>
        <charset val="161"/>
      </rPr>
      <t>Ι Α Ν Ο Υ Α Ρ Ι Ο Σ</t>
    </r>
  </si>
  <si>
    <r>
      <t xml:space="preserve">       </t>
    </r>
    <r>
      <rPr>
        <b/>
        <sz val="8"/>
        <rFont val="Arial Greek"/>
        <family val="2"/>
        <charset val="161"/>
      </rPr>
      <t>Φ Ε Β Ρ Ο Υ Α Ρ Ι Ο Σ</t>
    </r>
  </si>
  <si>
    <t xml:space="preserve">       Μ Α Ρ Τ Ι Ο Σ</t>
  </si>
  <si>
    <t xml:space="preserve">  Α Π Ρ Ι Λ Ι Ο Σ</t>
  </si>
  <si>
    <t xml:space="preserve"> 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</si>
  <si>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</si>
  <si>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</si>
  <si>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</si>
  <si>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</si>
  <si>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</si>
  <si>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</si>
  <si>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</si>
  <si>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</si>
  <si>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ΕΝΟΠΛΕΣ ΔΥΜΑΜΕΙΣ</t>
  </si>
  <si>
    <t>ΝΕΟΕΙΣΕΡΧΟΜΕΝΟΙ</t>
  </si>
  <si>
    <t>ΣΥΝΟΛΟ</t>
  </si>
  <si>
    <t xml:space="preserve">     Μ Α Ι Ο Σ </t>
  </si>
  <si>
    <t>Ι Ο Υ Ν Ι Ο Σ</t>
  </si>
  <si>
    <t>Ι Ο Υ Λ Ι Ο Σ</t>
  </si>
  <si>
    <r>
      <t xml:space="preserve">      </t>
    </r>
    <r>
      <rPr>
        <b/>
        <sz val="8"/>
        <rFont val="Arial Greek"/>
        <family val="2"/>
        <charset val="161"/>
      </rPr>
      <t>Α Υ Γ Ο Υ Σ Τ Ο Σ</t>
    </r>
  </si>
  <si>
    <t xml:space="preserve">  Σ Ε Π Τ Ε Μ Β Ρ Ι Ο Σ</t>
  </si>
  <si>
    <t xml:space="preserve">     Ο Κ Τ Ω Β Ρ ΙΟ Σ </t>
  </si>
  <si>
    <t xml:space="preserve">             Ν Ο Ε Μ Β Ρ Ι Ο Σ </t>
  </si>
  <si>
    <t xml:space="preserve">        Δ Ε Κ ΕΜ Β Ρ Ι Ο Σ</t>
  </si>
  <si>
    <t>ΔΙΕΘΥΝΤΕΣ/ΔΙΟΙΚΗΤΙΚΟΙ</t>
  </si>
  <si>
    <t xml:space="preserve">   </t>
  </si>
  <si>
    <t>Πίνακας 3</t>
  </si>
  <si>
    <t xml:space="preserve">       ΜΕΣΟΣ ΟΡΟΣ 12 ΜΗΝΩΝ</t>
  </si>
  <si>
    <t xml:space="preserve">TABLE 5 </t>
  </si>
  <si>
    <t>ΣΥΓΚΡΙΤΙΚΟΣ ΠΙΝΑΚΑΣ ΕΓΓΕΓΡΑΜΜΕΝΩΝ ΑΝΕΡΓΩΝ  ΚΑΤΑ ΜΗΝΑ ΚΑΙ ΕΠΑΓΓΕΛΜΑΤΙΚΗ ΚΑΤΗΓΟΡΙΑ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</si>
</sst>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0.0%"/>
  </numFmts>
  <fonts count="11" x14ac:knownFonts="1">
    <font>
      <u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8"/>
      <name val="Arial Greek"/>
      <family val="2"/>
      <charset val="161"/>
    </font>
    <font>
      <b/>
      <sz val="8"/>
      <name val="Arial Greek"/>
      <charset val="161"/>
    </font>
    <font>
      <b/>
      <u/>
      <sz val="10"/>
      <name val="Arial"/>
      <family val="2"/>
      <charset val="161"/>
    </font>
    <font>
      <b/>
      <u/>
      <sz val="10"/>
      <name val="Arial Greek"/>
      <family val="2"/>
      <charset val="161"/>
    </font>
    <font>
      <b/>
      <u/>
      <sz val="8"/>
      <name val="Arial Greek"/>
      <family val="2"/>
      <charset val="161"/>
    </font>
    <font>
      <sz val="10"/>
      <name val="Arial"/>
      <family val="2"/>
    </font>
    <font>
      <sz val="8"/>
      <name val="Arial Greek"/>
    </font>
    <font>
      <b/>
      <sz val="8"/>
      <color theme="1"/>
      <name val="Arial"/>
      <family val="2"/>
      <charset val="161"/>
    </font>
    <font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1" fillId="0" borderId="4" xfId="0" applyFont="1" applyBorder="1"/>
    <xf numFmtId="0" fontId="2" fillId="0" borderId="5" xfId="0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4" xfId="0" applyNumberFormat="1" applyFont="1" applyBorder="1"/>
    <xf numFmtId="0" fontId="2" fillId="0" borderId="5" xfId="0" applyFont="1" applyBorder="1"/>
    <xf numFmtId="9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4" fillId="0" borderId="4" xfId="0" applyFont="1" applyBorder="1"/>
    <xf numFmtId="0" fontId="2" fillId="0" borderId="5" xfId="0" quotePrefix="1" applyFont="1" applyBorder="1" applyAlignment="1">
      <alignment horizontal="left"/>
    </xf>
    <xf numFmtId="0" fontId="4" fillId="0" borderId="5" xfId="0" applyFont="1" applyBorder="1"/>
    <xf numFmtId="0" fontId="2" fillId="0" borderId="4" xfId="0" applyFont="1" applyBorder="1"/>
    <xf numFmtId="9" fontId="2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6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0" borderId="0" xfId="0" quotePrefix="1" applyFont="1" applyAlignment="1">
      <alignment horizontal="left"/>
    </xf>
    <xf numFmtId="0" fontId="6" fillId="0" borderId="4" xfId="0" applyFont="1" applyBorder="1"/>
    <xf numFmtId="0" fontId="6" fillId="0" borderId="0" xfId="0" applyFont="1" applyBorder="1"/>
    <xf numFmtId="165" fontId="6" fillId="0" borderId="0" xfId="0" applyNumberFormat="1" applyFont="1" applyBorder="1"/>
    <xf numFmtId="0" fontId="6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0" fillId="0" borderId="0" xfId="0" applyAlignme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Border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0" fontId="1" fillId="0" borderId="0" xfId="0" applyNumberFormat="1" applyFont="1" applyBorder="1"/>
    <xf numFmtId="0" fontId="1" fillId="0" borderId="0" xfId="0" applyNumberFormat="1" applyFont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 applyAlignment="1"/>
    <xf numFmtId="0" fontId="2" fillId="0" borderId="0" xfId="0" applyFont="1" applyBorder="1" applyAlignment="1">
      <alignment horizontal="left"/>
    </xf>
    <xf numFmtId="0" fontId="10" fillId="0" borderId="9" xfId="0" applyNumberFormat="1" applyFont="1" applyBorder="1"/>
    <xf numFmtId="0" fontId="1" fillId="0" borderId="9" xfId="0" applyNumberFormat="1" applyFont="1" applyBorder="1"/>
    <xf numFmtId="0" fontId="2" fillId="0" borderId="9" xfId="0" applyFont="1" applyBorder="1"/>
    <xf numFmtId="0" fontId="9" fillId="0" borderId="9" xfId="0" applyFont="1" applyBorder="1"/>
    <xf numFmtId="3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tabSelected="1" workbookViewId="0">
      <selection activeCell="P58" sqref="P58"/>
    </sheetView>
  </sheetViews>
  <sheetFormatPr defaultRowHeight="12.75" x14ac:dyDescent="0.2"/>
  <cols>
    <col min="1" max="1" width="21.85546875" style="3" customWidth="1"/>
    <col min="2" max="2" width="6.85546875" style="3" customWidth="1"/>
    <col min="3" max="3" width="6.140625" style="3" customWidth="1"/>
    <col min="4" max="4" width="6.5703125" style="3" customWidth="1"/>
    <col min="5" max="5" width="7" style="3" customWidth="1"/>
    <col min="6" max="6" width="6.7109375" style="3" customWidth="1"/>
    <col min="7" max="7" width="5.85546875" style="3" customWidth="1"/>
    <col min="8" max="8" width="6.7109375" style="3" customWidth="1"/>
    <col min="9" max="9" width="6.5703125" style="3" customWidth="1"/>
    <col min="10" max="11" width="6.140625" style="3" customWidth="1"/>
    <col min="12" max="12" width="6.7109375" style="3" customWidth="1"/>
    <col min="13" max="13" width="5.7109375" style="3" customWidth="1"/>
    <col min="14" max="14" width="1.7109375" style="3" hidden="1" customWidth="1"/>
    <col min="15" max="15" width="6.85546875" style="3" customWidth="1"/>
    <col min="16" max="16" width="6.140625" style="3" customWidth="1"/>
    <col min="17" max="17" width="6.28515625" style="3" customWidth="1"/>
    <col min="18" max="18" width="6.7109375" style="3" customWidth="1"/>
    <col min="19" max="21" width="5.7109375" style="3" customWidth="1"/>
    <col min="22" max="22" width="4.7109375" style="3" customWidth="1"/>
    <col min="23" max="16384" width="9.140625" style="3"/>
  </cols>
  <sheetData>
    <row r="1" spans="1:21" x14ac:dyDescent="0.2">
      <c r="A1" s="31" t="s">
        <v>31</v>
      </c>
      <c r="B1" s="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s="1" customFormat="1" ht="13.5" thickBot="1" x14ac:dyDescent="0.25">
      <c r="A2" s="49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 t="s">
        <v>0</v>
      </c>
    </row>
    <row r="3" spans="1:21" s="1" customFormat="1" ht="11.25" x14ac:dyDescent="0.2">
      <c r="A3" s="5" t="s">
        <v>1</v>
      </c>
      <c r="B3" s="6">
        <v>2015</v>
      </c>
      <c r="C3" s="6">
        <v>2016</v>
      </c>
      <c r="D3" s="7" t="s">
        <v>2</v>
      </c>
      <c r="E3" s="8"/>
      <c r="F3" s="6">
        <v>2015</v>
      </c>
      <c r="G3" s="6">
        <v>2016</v>
      </c>
      <c r="H3" s="7" t="s">
        <v>2</v>
      </c>
      <c r="I3" s="8"/>
      <c r="J3" s="6">
        <v>2015</v>
      </c>
      <c r="K3" s="6">
        <v>2016</v>
      </c>
      <c r="L3" s="7" t="s">
        <v>2</v>
      </c>
      <c r="M3" s="8"/>
      <c r="N3" s="8"/>
      <c r="O3" s="6">
        <v>2015</v>
      </c>
      <c r="P3" s="6">
        <v>2016</v>
      </c>
      <c r="Q3" s="7" t="s">
        <v>2</v>
      </c>
      <c r="R3" s="9"/>
    </row>
    <row r="4" spans="1:21" s="1" customFormat="1" ht="12" thickBot="1" x14ac:dyDescent="0.25">
      <c r="A4" s="19"/>
      <c r="B4" s="36"/>
      <c r="C4" s="36"/>
      <c r="D4" s="36" t="s">
        <v>3</v>
      </c>
      <c r="E4" s="36" t="s">
        <v>4</v>
      </c>
      <c r="F4" s="36"/>
      <c r="G4" s="36"/>
      <c r="H4" s="36" t="s">
        <v>3</v>
      </c>
      <c r="I4" s="36" t="s">
        <v>4</v>
      </c>
      <c r="J4" s="36"/>
      <c r="K4" s="36"/>
      <c r="L4" s="36" t="s">
        <v>3</v>
      </c>
      <c r="M4" s="36" t="s">
        <v>4</v>
      </c>
      <c r="N4" s="11"/>
      <c r="O4" s="36"/>
      <c r="P4" s="36"/>
      <c r="Q4" s="36" t="s">
        <v>3</v>
      </c>
      <c r="R4" s="37" t="s">
        <v>4</v>
      </c>
    </row>
    <row r="5" spans="1:21" s="1" customForma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U5" s="11"/>
    </row>
    <row r="6" spans="1:21" s="1" customFormat="1" ht="11.25" x14ac:dyDescent="0.2">
      <c r="A6" s="19"/>
      <c r="B6" s="12" t="s">
        <v>5</v>
      </c>
      <c r="C6" s="11"/>
      <c r="D6" s="11"/>
      <c r="E6" s="11"/>
      <c r="F6" s="12" t="s">
        <v>6</v>
      </c>
      <c r="G6" s="11"/>
      <c r="H6" s="11"/>
      <c r="I6" s="11"/>
      <c r="J6" s="10"/>
      <c r="K6" s="13" t="s">
        <v>7</v>
      </c>
      <c r="L6" s="11"/>
      <c r="M6" s="11"/>
      <c r="N6" s="10"/>
      <c r="O6" s="10"/>
      <c r="P6" s="13" t="s">
        <v>8</v>
      </c>
      <c r="Q6" s="10"/>
      <c r="R6" s="14"/>
    </row>
    <row r="7" spans="1:21" s="1" customFormat="1" x14ac:dyDescent="0.2">
      <c r="A7" s="15" t="s">
        <v>29</v>
      </c>
      <c r="B7" s="59">
        <v>1080</v>
      </c>
      <c r="C7" s="66">
        <v>921</v>
      </c>
      <c r="D7" s="16">
        <f t="shared" ref="D7:D17" si="0">C7-B7</f>
        <v>-159</v>
      </c>
      <c r="E7" s="17">
        <f t="shared" ref="E7:E17" si="1">D7/B7</f>
        <v>-0.14722222222222223</v>
      </c>
      <c r="F7" s="59">
        <v>1079</v>
      </c>
      <c r="G7" s="67">
        <v>930</v>
      </c>
      <c r="H7" s="16">
        <f t="shared" ref="H7:H17" si="2">G7-F7</f>
        <v>-149</v>
      </c>
      <c r="I7" s="17">
        <f t="shared" ref="I7:I17" si="3">H7/F7</f>
        <v>-0.13809082483781279</v>
      </c>
      <c r="J7" s="58">
        <v>1071</v>
      </c>
      <c r="K7" s="67">
        <v>898</v>
      </c>
      <c r="L7" s="16">
        <f t="shared" ref="L7:L17" si="4">K7-J7</f>
        <v>-173</v>
      </c>
      <c r="M7" s="17">
        <f t="shared" ref="M7:M17" si="5">L7/J7</f>
        <v>-0.16153127917833801</v>
      </c>
      <c r="N7" s="10"/>
      <c r="O7" s="59">
        <v>1014</v>
      </c>
      <c r="P7" s="67">
        <v>884</v>
      </c>
      <c r="Q7" s="16">
        <f t="shared" ref="Q7:Q17" si="6">P7-O7</f>
        <v>-130</v>
      </c>
      <c r="R7" s="18">
        <f t="shared" ref="R7:R17" si="7">Q7/O7</f>
        <v>-0.12820512820512819</v>
      </c>
      <c r="S7" s="3"/>
    </row>
    <row r="8" spans="1:21" s="1" customFormat="1" ht="11.25" x14ac:dyDescent="0.2">
      <c r="A8" s="19" t="s">
        <v>10</v>
      </c>
      <c r="B8" s="59">
        <v>2942</v>
      </c>
      <c r="C8" s="66">
        <v>2499</v>
      </c>
      <c r="D8" s="16">
        <f t="shared" si="0"/>
        <v>-443</v>
      </c>
      <c r="E8" s="17">
        <f t="shared" si="1"/>
        <v>-0.15057783820530252</v>
      </c>
      <c r="F8" s="59">
        <v>2950</v>
      </c>
      <c r="G8" s="67">
        <v>2553</v>
      </c>
      <c r="H8" s="16">
        <f t="shared" si="2"/>
        <v>-397</v>
      </c>
      <c r="I8" s="17">
        <f t="shared" si="3"/>
        <v>-0.13457627118644067</v>
      </c>
      <c r="J8" s="58">
        <v>2988</v>
      </c>
      <c r="K8" s="67">
        <v>2652</v>
      </c>
      <c r="L8" s="16">
        <f t="shared" si="4"/>
        <v>-336</v>
      </c>
      <c r="M8" s="17">
        <f t="shared" si="5"/>
        <v>-0.11244979919678715</v>
      </c>
      <c r="N8" s="10"/>
      <c r="O8" s="59">
        <v>2953</v>
      </c>
      <c r="P8" s="67">
        <v>2713</v>
      </c>
      <c r="Q8" s="16">
        <f t="shared" si="6"/>
        <v>-240</v>
      </c>
      <c r="R8" s="18">
        <f t="shared" si="7"/>
        <v>-8.127328140873688E-2</v>
      </c>
    </row>
    <row r="9" spans="1:21" s="1" customFormat="1" ht="11.25" x14ac:dyDescent="0.2">
      <c r="A9" s="19" t="s">
        <v>11</v>
      </c>
      <c r="B9" s="59">
        <v>3404</v>
      </c>
      <c r="C9" s="66">
        <v>2884</v>
      </c>
      <c r="D9" s="16">
        <f t="shared" si="0"/>
        <v>-520</v>
      </c>
      <c r="E9" s="17">
        <f t="shared" si="1"/>
        <v>-0.15276145710928318</v>
      </c>
      <c r="F9" s="59">
        <v>3425</v>
      </c>
      <c r="G9" s="67">
        <v>2855</v>
      </c>
      <c r="H9" s="16">
        <f t="shared" si="2"/>
        <v>-570</v>
      </c>
      <c r="I9" s="17">
        <f t="shared" si="3"/>
        <v>-0.16642335766423358</v>
      </c>
      <c r="J9" s="58">
        <v>3358</v>
      </c>
      <c r="K9" s="67">
        <v>2803</v>
      </c>
      <c r="L9" s="16">
        <f t="shared" si="4"/>
        <v>-555</v>
      </c>
      <c r="M9" s="17">
        <f t="shared" si="5"/>
        <v>-0.16527695056581299</v>
      </c>
      <c r="N9" s="10"/>
      <c r="O9" s="59">
        <v>3252</v>
      </c>
      <c r="P9" s="67">
        <v>2665</v>
      </c>
      <c r="Q9" s="16">
        <f t="shared" si="6"/>
        <v>-587</v>
      </c>
      <c r="R9" s="18">
        <f t="shared" si="7"/>
        <v>-0.18050430504305043</v>
      </c>
    </row>
    <row r="10" spans="1:21" s="1" customFormat="1" ht="11.25" x14ac:dyDescent="0.2">
      <c r="A10" s="15" t="s">
        <v>12</v>
      </c>
      <c r="B10" s="59">
        <v>7940</v>
      </c>
      <c r="C10" s="66">
        <v>6953</v>
      </c>
      <c r="D10" s="16">
        <f t="shared" si="0"/>
        <v>-987</v>
      </c>
      <c r="E10" s="17">
        <f t="shared" si="1"/>
        <v>-0.1243073047858942</v>
      </c>
      <c r="F10" s="59">
        <v>7918</v>
      </c>
      <c r="G10" s="67">
        <v>6983</v>
      </c>
      <c r="H10" s="16">
        <f t="shared" si="2"/>
        <v>-935</v>
      </c>
      <c r="I10" s="17">
        <f t="shared" si="3"/>
        <v>-0.11808537509472089</v>
      </c>
      <c r="J10" s="58">
        <v>7719</v>
      </c>
      <c r="K10" s="67">
        <v>6595</v>
      </c>
      <c r="L10" s="16">
        <f t="shared" si="4"/>
        <v>-1124</v>
      </c>
      <c r="M10" s="17">
        <f t="shared" si="5"/>
        <v>-0.14561471693224512</v>
      </c>
      <c r="N10" s="10"/>
      <c r="O10" s="59">
        <v>7180</v>
      </c>
      <c r="P10" s="67">
        <v>6155</v>
      </c>
      <c r="Q10" s="16">
        <f t="shared" si="6"/>
        <v>-1025</v>
      </c>
      <c r="R10" s="18">
        <f t="shared" si="7"/>
        <v>-0.14275766016713093</v>
      </c>
    </row>
    <row r="11" spans="1:21" s="1" customFormat="1" ht="11.25" x14ac:dyDescent="0.2">
      <c r="A11" s="15" t="s">
        <v>13</v>
      </c>
      <c r="B11" s="59">
        <v>10559</v>
      </c>
      <c r="C11" s="66">
        <v>10412</v>
      </c>
      <c r="D11" s="16">
        <f t="shared" si="0"/>
        <v>-147</v>
      </c>
      <c r="E11" s="17">
        <f t="shared" si="1"/>
        <v>-1.3921772895160526E-2</v>
      </c>
      <c r="F11" s="59">
        <v>10628</v>
      </c>
      <c r="G11" s="67">
        <v>10503</v>
      </c>
      <c r="H11" s="16">
        <f t="shared" si="2"/>
        <v>-125</v>
      </c>
      <c r="I11" s="17">
        <f t="shared" si="3"/>
        <v>-1.1761385020700038E-2</v>
      </c>
      <c r="J11" s="58">
        <v>9987</v>
      </c>
      <c r="K11" s="67">
        <v>9362</v>
      </c>
      <c r="L11" s="16">
        <f t="shared" si="4"/>
        <v>-625</v>
      </c>
      <c r="M11" s="17">
        <f t="shared" si="5"/>
        <v>-6.2581355762491242E-2</v>
      </c>
      <c r="N11" s="10"/>
      <c r="O11" s="59">
        <v>7882</v>
      </c>
      <c r="P11" s="67">
        <v>6866</v>
      </c>
      <c r="Q11" s="16">
        <f t="shared" si="6"/>
        <v>-1016</v>
      </c>
      <c r="R11" s="18">
        <f t="shared" si="7"/>
        <v>-0.12890129408779497</v>
      </c>
    </row>
    <row r="12" spans="1:21" s="1" customFormat="1" ht="11.25" x14ac:dyDescent="0.2">
      <c r="A12" s="15" t="s">
        <v>14</v>
      </c>
      <c r="B12" s="59">
        <v>160</v>
      </c>
      <c r="C12" s="66">
        <v>163</v>
      </c>
      <c r="D12" s="16">
        <f t="shared" si="0"/>
        <v>3</v>
      </c>
      <c r="E12" s="17">
        <f t="shared" si="1"/>
        <v>1.8749999999999999E-2</v>
      </c>
      <c r="F12" s="59">
        <v>146</v>
      </c>
      <c r="G12" s="67">
        <v>156</v>
      </c>
      <c r="H12" s="16">
        <f t="shared" si="2"/>
        <v>10</v>
      </c>
      <c r="I12" s="17">
        <f t="shared" si="3"/>
        <v>6.8493150684931503E-2</v>
      </c>
      <c r="J12" s="58">
        <v>135</v>
      </c>
      <c r="K12" s="67">
        <v>123</v>
      </c>
      <c r="L12" s="16">
        <f t="shared" si="4"/>
        <v>-12</v>
      </c>
      <c r="M12" s="17">
        <f t="shared" si="5"/>
        <v>-8.8888888888888892E-2</v>
      </c>
      <c r="N12" s="10"/>
      <c r="O12" s="59">
        <v>121</v>
      </c>
      <c r="P12" s="67">
        <v>106</v>
      </c>
      <c r="Q12" s="16">
        <f t="shared" si="6"/>
        <v>-15</v>
      </c>
      <c r="R12" s="18">
        <f t="shared" si="7"/>
        <v>-0.12396694214876033</v>
      </c>
    </row>
    <row r="13" spans="1:21" s="1" customFormat="1" ht="11.25" x14ac:dyDescent="0.2">
      <c r="A13" s="15" t="s">
        <v>15</v>
      </c>
      <c r="B13" s="59">
        <v>5929</v>
      </c>
      <c r="C13" s="66">
        <v>4669</v>
      </c>
      <c r="D13" s="16">
        <f t="shared" si="0"/>
        <v>-1260</v>
      </c>
      <c r="E13" s="17">
        <f t="shared" si="1"/>
        <v>-0.21251475796930341</v>
      </c>
      <c r="F13" s="59">
        <v>5934</v>
      </c>
      <c r="G13" s="67">
        <v>4639</v>
      </c>
      <c r="H13" s="16">
        <f t="shared" si="2"/>
        <v>-1295</v>
      </c>
      <c r="I13" s="17">
        <f t="shared" si="3"/>
        <v>-0.21823390630266262</v>
      </c>
      <c r="J13" s="58">
        <v>5662</v>
      </c>
      <c r="K13" s="67">
        <v>4366</v>
      </c>
      <c r="L13" s="16">
        <f t="shared" si="4"/>
        <v>-1296</v>
      </c>
      <c r="M13" s="17">
        <f t="shared" si="5"/>
        <v>-0.22889438361003178</v>
      </c>
      <c r="N13" s="10"/>
      <c r="O13" s="59">
        <v>5345</v>
      </c>
      <c r="P13" s="67">
        <v>4031</v>
      </c>
      <c r="Q13" s="16">
        <f t="shared" si="6"/>
        <v>-1314</v>
      </c>
      <c r="R13" s="18">
        <f t="shared" si="7"/>
        <v>-0.24583723105706268</v>
      </c>
    </row>
    <row r="14" spans="1:21" s="1" customFormat="1" ht="11.25" x14ac:dyDescent="0.2">
      <c r="A14" s="15" t="s">
        <v>16</v>
      </c>
      <c r="B14" s="59">
        <v>1942</v>
      </c>
      <c r="C14" s="66">
        <v>1714</v>
      </c>
      <c r="D14" s="16">
        <f t="shared" si="0"/>
        <v>-228</v>
      </c>
      <c r="E14" s="17">
        <f t="shared" si="1"/>
        <v>-0.11740473738414006</v>
      </c>
      <c r="F14" s="59">
        <v>1950</v>
      </c>
      <c r="G14" s="67">
        <v>1668</v>
      </c>
      <c r="H14" s="16">
        <f t="shared" si="2"/>
        <v>-282</v>
      </c>
      <c r="I14" s="17">
        <f t="shared" si="3"/>
        <v>-0.14461538461538462</v>
      </c>
      <c r="J14" s="58">
        <v>1910</v>
      </c>
      <c r="K14" s="67">
        <v>1593</v>
      </c>
      <c r="L14" s="16">
        <f t="shared" si="4"/>
        <v>-317</v>
      </c>
      <c r="M14" s="17">
        <f t="shared" si="5"/>
        <v>-0.16596858638743456</v>
      </c>
      <c r="N14" s="10"/>
      <c r="O14" s="59">
        <v>1697</v>
      </c>
      <c r="P14" s="67">
        <v>1378</v>
      </c>
      <c r="Q14" s="16">
        <f t="shared" si="6"/>
        <v>-319</v>
      </c>
      <c r="R14" s="18">
        <f t="shared" si="7"/>
        <v>-0.18797878609310548</v>
      </c>
    </row>
    <row r="15" spans="1:21" s="1" customFormat="1" ht="11.25" x14ac:dyDescent="0.2">
      <c r="A15" s="15" t="s">
        <v>17</v>
      </c>
      <c r="B15" s="59">
        <v>11736</v>
      </c>
      <c r="C15" s="66">
        <v>11174</v>
      </c>
      <c r="D15" s="16">
        <f t="shared" si="0"/>
        <v>-562</v>
      </c>
      <c r="E15" s="17">
        <f t="shared" si="1"/>
        <v>-4.7886843899113837E-2</v>
      </c>
      <c r="F15" s="59">
        <v>11874</v>
      </c>
      <c r="G15" s="67">
        <v>11078</v>
      </c>
      <c r="H15" s="16">
        <f t="shared" si="2"/>
        <v>-796</v>
      </c>
      <c r="I15" s="17">
        <f t="shared" si="3"/>
        <v>-6.7037224187299987E-2</v>
      </c>
      <c r="J15" s="58">
        <v>10813</v>
      </c>
      <c r="K15" s="67">
        <v>9944</v>
      </c>
      <c r="L15" s="16">
        <f t="shared" si="4"/>
        <v>-869</v>
      </c>
      <c r="M15" s="17">
        <f t="shared" si="5"/>
        <v>-8.0366225839267544E-2</v>
      </c>
      <c r="N15" s="10"/>
      <c r="O15" s="59">
        <v>9093</v>
      </c>
      <c r="P15" s="67">
        <v>7962</v>
      </c>
      <c r="Q15" s="16">
        <f t="shared" si="6"/>
        <v>-1131</v>
      </c>
      <c r="R15" s="18">
        <f t="shared" si="7"/>
        <v>-0.12438139227977565</v>
      </c>
    </row>
    <row r="16" spans="1:21" s="1" customFormat="1" ht="11.25" x14ac:dyDescent="0.2">
      <c r="A16" s="19" t="s">
        <v>18</v>
      </c>
      <c r="B16" s="59">
        <v>22</v>
      </c>
      <c r="C16" s="66">
        <v>11</v>
      </c>
      <c r="D16" s="16">
        <f t="shared" si="0"/>
        <v>-11</v>
      </c>
      <c r="E16" s="17">
        <f t="shared" si="1"/>
        <v>-0.5</v>
      </c>
      <c r="F16" s="59">
        <v>21</v>
      </c>
      <c r="G16" s="67">
        <v>11</v>
      </c>
      <c r="H16" s="16">
        <f t="shared" si="2"/>
        <v>-10</v>
      </c>
      <c r="I16" s="17">
        <f t="shared" si="3"/>
        <v>-0.47619047619047616</v>
      </c>
      <c r="J16" s="58">
        <v>21</v>
      </c>
      <c r="K16" s="67">
        <v>11</v>
      </c>
      <c r="L16" s="16">
        <f t="shared" si="4"/>
        <v>-10</v>
      </c>
      <c r="M16" s="17">
        <f t="shared" si="5"/>
        <v>-0.47619047619047616</v>
      </c>
      <c r="N16" s="10"/>
      <c r="O16" s="59">
        <v>19</v>
      </c>
      <c r="P16" s="67">
        <v>11</v>
      </c>
      <c r="Q16" s="16">
        <f t="shared" si="6"/>
        <v>-8</v>
      </c>
      <c r="R16" s="18">
        <f t="shared" si="7"/>
        <v>-0.42105263157894735</v>
      </c>
    </row>
    <row r="17" spans="1:18" s="1" customFormat="1" ht="11.25" x14ac:dyDescent="0.2">
      <c r="A17" s="19" t="s">
        <v>19</v>
      </c>
      <c r="B17" s="59">
        <v>4325</v>
      </c>
      <c r="C17" s="66">
        <v>4569</v>
      </c>
      <c r="D17" s="16">
        <f t="shared" si="0"/>
        <v>244</v>
      </c>
      <c r="E17" s="17">
        <f t="shared" si="1"/>
        <v>5.6416184971098265E-2</v>
      </c>
      <c r="F17" s="59">
        <v>4315</v>
      </c>
      <c r="G17" s="67">
        <v>4585</v>
      </c>
      <c r="H17" s="16">
        <f t="shared" si="2"/>
        <v>270</v>
      </c>
      <c r="I17" s="17">
        <f t="shared" si="3"/>
        <v>6.2572421784472768E-2</v>
      </c>
      <c r="J17" s="58">
        <v>4169</v>
      </c>
      <c r="K17" s="67">
        <v>4436</v>
      </c>
      <c r="L17" s="16">
        <f t="shared" si="4"/>
        <v>267</v>
      </c>
      <c r="M17" s="17">
        <f t="shared" si="5"/>
        <v>6.4044135284240827E-2</v>
      </c>
      <c r="N17" s="10"/>
      <c r="O17" s="59">
        <v>3995</v>
      </c>
      <c r="P17" s="67">
        <v>4215</v>
      </c>
      <c r="Q17" s="16">
        <f t="shared" si="6"/>
        <v>220</v>
      </c>
      <c r="R17" s="18">
        <f t="shared" si="7"/>
        <v>5.5068836045056323E-2</v>
      </c>
    </row>
    <row r="18" spans="1:18" s="1" customFormat="1" ht="11.25" x14ac:dyDescent="0.2">
      <c r="A18" s="19"/>
      <c r="B18" s="16"/>
      <c r="C18" s="16"/>
      <c r="D18" s="16" t="s">
        <v>9</v>
      </c>
      <c r="E18" s="17" t="s">
        <v>9</v>
      </c>
      <c r="F18" s="16"/>
      <c r="G18" s="16"/>
      <c r="H18" s="16" t="s">
        <v>9</v>
      </c>
      <c r="I18" s="17" t="s">
        <v>9</v>
      </c>
      <c r="J18" s="16"/>
      <c r="K18" s="16"/>
      <c r="L18" s="16" t="s">
        <v>9</v>
      </c>
      <c r="M18" s="17" t="s">
        <v>9</v>
      </c>
      <c r="N18" s="10"/>
      <c r="O18" s="16"/>
      <c r="P18" s="16"/>
      <c r="Q18" s="16" t="s">
        <v>9</v>
      </c>
      <c r="R18" s="18" t="s">
        <v>9</v>
      </c>
    </row>
    <row r="19" spans="1:18" s="1" customFormat="1" ht="11.25" x14ac:dyDescent="0.2">
      <c r="A19" s="19" t="s">
        <v>20</v>
      </c>
      <c r="B19" s="16">
        <f>SUM(B7:B17)</f>
        <v>50039</v>
      </c>
      <c r="C19" s="16">
        <f>SUM(C7:C17)</f>
        <v>45969</v>
      </c>
      <c r="D19" s="16">
        <f>C19-B19</f>
        <v>-4070</v>
      </c>
      <c r="E19" s="17">
        <f>D19/B19</f>
        <v>-8.1336557485161567E-2</v>
      </c>
      <c r="F19" s="16">
        <f>SUM(F7:F17)</f>
        <v>50240</v>
      </c>
      <c r="G19" s="16">
        <f>SUM(G7:G17)</f>
        <v>45961</v>
      </c>
      <c r="H19" s="16">
        <f>G19-F19</f>
        <v>-4279</v>
      </c>
      <c r="I19" s="17">
        <f>H19/F19</f>
        <v>-8.517117834394905E-2</v>
      </c>
      <c r="J19" s="16">
        <f>SUM(J7:J17)</f>
        <v>47833</v>
      </c>
      <c r="K19" s="16">
        <f>SUM(K7:K17)</f>
        <v>42783</v>
      </c>
      <c r="L19" s="16">
        <f>K19-J19</f>
        <v>-5050</v>
      </c>
      <c r="M19" s="17">
        <f>L19/J19</f>
        <v>-0.10557564861079172</v>
      </c>
      <c r="N19" s="10"/>
      <c r="O19" s="16">
        <f>SUM(O7:O17)</f>
        <v>42551</v>
      </c>
      <c r="P19" s="16">
        <f>SUM(P7:P17)</f>
        <v>36986</v>
      </c>
      <c r="Q19" s="16">
        <f>P19-O19</f>
        <v>-5565</v>
      </c>
      <c r="R19" s="18">
        <f>Q19/O19</f>
        <v>-0.13078423538812248</v>
      </c>
    </row>
    <row r="20" spans="1:18" s="1" customFormat="1" ht="11.25" x14ac:dyDescent="0.2">
      <c r="A20" s="19"/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/>
    </row>
    <row r="21" spans="1:18" s="1" customFormat="1" ht="11.25" x14ac:dyDescent="0.2">
      <c r="A21" s="1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0"/>
      <c r="R21" s="14"/>
    </row>
    <row r="22" spans="1:18" s="1" customFormat="1" ht="11.25" x14ac:dyDescent="0.2">
      <c r="A22" s="15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4"/>
    </row>
    <row r="23" spans="1:18" s="1" customFormat="1" ht="11.25" x14ac:dyDescent="0.2">
      <c r="A23" s="19"/>
      <c r="B23" s="10"/>
      <c r="C23" s="13" t="s">
        <v>21</v>
      </c>
      <c r="D23" s="10"/>
      <c r="E23" s="10"/>
      <c r="F23" s="11"/>
      <c r="G23" s="10" t="s">
        <v>22</v>
      </c>
      <c r="H23" s="11"/>
      <c r="I23" s="11"/>
      <c r="J23" s="11"/>
      <c r="K23" s="10" t="s">
        <v>23</v>
      </c>
      <c r="L23" s="11"/>
      <c r="M23" s="11"/>
      <c r="N23" s="11"/>
      <c r="O23" s="11" t="s">
        <v>24</v>
      </c>
      <c r="P23" s="11"/>
      <c r="Q23" s="11"/>
      <c r="R23" s="14"/>
    </row>
    <row r="24" spans="1:18" s="1" customFormat="1" ht="11.25" x14ac:dyDescent="0.2">
      <c r="A24" s="15" t="s">
        <v>29</v>
      </c>
      <c r="B24" s="58">
        <v>990</v>
      </c>
      <c r="C24" s="67">
        <v>891</v>
      </c>
      <c r="D24" s="16">
        <f t="shared" ref="D24:D34" si="8">C24-B24</f>
        <v>-99</v>
      </c>
      <c r="E24" s="17">
        <f t="shared" ref="E24:E34" si="9">D24/B24</f>
        <v>-0.1</v>
      </c>
      <c r="F24" s="59">
        <v>948</v>
      </c>
      <c r="G24" s="67">
        <v>903</v>
      </c>
      <c r="H24" s="16">
        <f t="shared" ref="H24:H34" si="10">G24-F24</f>
        <v>-45</v>
      </c>
      <c r="I24" s="17">
        <f t="shared" ref="I24:I34" si="11">H24/F24</f>
        <v>-4.746835443037975E-2</v>
      </c>
      <c r="J24" s="59">
        <v>912</v>
      </c>
      <c r="K24" s="67">
        <v>877</v>
      </c>
      <c r="L24" s="16">
        <f t="shared" ref="L24:L34" si="12">K24-J24</f>
        <v>-35</v>
      </c>
      <c r="M24" s="17">
        <f t="shared" ref="M24:M34" si="13">L24/J24</f>
        <v>-3.8377192982456142E-2</v>
      </c>
      <c r="N24" s="10"/>
      <c r="O24" s="58">
        <v>897</v>
      </c>
      <c r="P24" s="67">
        <v>886</v>
      </c>
      <c r="Q24" s="16">
        <f>P24-O24</f>
        <v>-11</v>
      </c>
      <c r="R24" s="18">
        <f t="shared" ref="R24:R34" si="14">Q24/O24</f>
        <v>-1.2263099219620958E-2</v>
      </c>
    </row>
    <row r="25" spans="1:18" s="1" customFormat="1" ht="11.25" x14ac:dyDescent="0.2">
      <c r="A25" s="19" t="s">
        <v>10</v>
      </c>
      <c r="B25" s="58">
        <v>2950</v>
      </c>
      <c r="C25" s="67">
        <v>2784</v>
      </c>
      <c r="D25" s="16">
        <f t="shared" si="8"/>
        <v>-166</v>
      </c>
      <c r="E25" s="17">
        <f t="shared" si="9"/>
        <v>-5.6271186440677967E-2</v>
      </c>
      <c r="F25" s="59">
        <v>3887</v>
      </c>
      <c r="G25" s="67">
        <v>3640</v>
      </c>
      <c r="H25" s="16">
        <f t="shared" si="10"/>
        <v>-247</v>
      </c>
      <c r="I25" s="17">
        <f t="shared" si="11"/>
        <v>-6.354515050167224E-2</v>
      </c>
      <c r="J25" s="59">
        <v>4457</v>
      </c>
      <c r="K25" s="67">
        <v>4216</v>
      </c>
      <c r="L25" s="16">
        <f t="shared" si="12"/>
        <v>-241</v>
      </c>
      <c r="M25" s="17">
        <f t="shared" si="13"/>
        <v>-5.4072245905317479E-2</v>
      </c>
      <c r="N25" s="10"/>
      <c r="O25" s="58">
        <v>4308</v>
      </c>
      <c r="P25" s="67">
        <v>4131</v>
      </c>
      <c r="Q25" s="16">
        <f t="shared" ref="Q25:Q31" si="15">P24-O25</f>
        <v>-3422</v>
      </c>
      <c r="R25" s="18">
        <f t="shared" si="14"/>
        <v>-0.79433611884865363</v>
      </c>
    </row>
    <row r="26" spans="1:18" x14ac:dyDescent="0.2">
      <c r="A26" s="19" t="s">
        <v>11</v>
      </c>
      <c r="B26" s="58">
        <v>3134</v>
      </c>
      <c r="C26" s="67">
        <v>2576</v>
      </c>
      <c r="D26" s="16">
        <f t="shared" si="8"/>
        <v>-558</v>
      </c>
      <c r="E26" s="17">
        <f t="shared" si="9"/>
        <v>-0.1780472239948947</v>
      </c>
      <c r="F26" s="59">
        <v>3086</v>
      </c>
      <c r="G26" s="67">
        <v>2687</v>
      </c>
      <c r="H26" s="16">
        <f t="shared" si="10"/>
        <v>-399</v>
      </c>
      <c r="I26" s="17">
        <f t="shared" si="11"/>
        <v>-0.12929358392741414</v>
      </c>
      <c r="J26" s="59">
        <v>3126</v>
      </c>
      <c r="K26" s="67">
        <v>2751</v>
      </c>
      <c r="L26" s="16">
        <f t="shared" si="12"/>
        <v>-375</v>
      </c>
      <c r="M26" s="17">
        <f t="shared" si="13"/>
        <v>-0.1199616122840691</v>
      </c>
      <c r="N26" s="10"/>
      <c r="O26" s="58">
        <v>3070</v>
      </c>
      <c r="P26" s="67">
        <v>2738</v>
      </c>
      <c r="Q26" s="16">
        <f t="shared" si="15"/>
        <v>1061</v>
      </c>
      <c r="R26" s="18">
        <f t="shared" si="14"/>
        <v>0.34560260586319219</v>
      </c>
    </row>
    <row r="27" spans="1:18" x14ac:dyDescent="0.2">
      <c r="A27" s="15" t="s">
        <v>12</v>
      </c>
      <c r="B27" s="58">
        <v>6921</v>
      </c>
      <c r="C27" s="67">
        <v>5786</v>
      </c>
      <c r="D27" s="16">
        <f t="shared" si="8"/>
        <v>-1135</v>
      </c>
      <c r="E27" s="17">
        <f t="shared" si="9"/>
        <v>-0.16399364253720561</v>
      </c>
      <c r="F27" s="59">
        <v>6786</v>
      </c>
      <c r="G27" s="67">
        <v>5875</v>
      </c>
      <c r="H27" s="16">
        <f t="shared" si="10"/>
        <v>-911</v>
      </c>
      <c r="I27" s="17">
        <f t="shared" si="11"/>
        <v>-0.13424697907456529</v>
      </c>
      <c r="J27" s="59">
        <v>7019</v>
      </c>
      <c r="K27" s="67">
        <v>6072</v>
      </c>
      <c r="L27" s="16">
        <f t="shared" si="12"/>
        <v>-947</v>
      </c>
      <c r="M27" s="17">
        <f t="shared" si="13"/>
        <v>-0.1349195042028779</v>
      </c>
      <c r="N27" s="10"/>
      <c r="O27" s="58">
        <v>6745</v>
      </c>
      <c r="P27" s="67">
        <v>5948</v>
      </c>
      <c r="Q27" s="16">
        <f t="shared" si="15"/>
        <v>-4007</v>
      </c>
      <c r="R27" s="18">
        <f t="shared" si="14"/>
        <v>-0.59406968124536697</v>
      </c>
    </row>
    <row r="28" spans="1:18" x14ac:dyDescent="0.2">
      <c r="A28" s="15" t="s">
        <v>13</v>
      </c>
      <c r="B28" s="58">
        <v>6587</v>
      </c>
      <c r="C28" s="67">
        <v>5524</v>
      </c>
      <c r="D28" s="16">
        <f t="shared" si="8"/>
        <v>-1063</v>
      </c>
      <c r="E28" s="17">
        <f t="shared" si="9"/>
        <v>-0.1613784727493548</v>
      </c>
      <c r="F28" s="59">
        <v>6673</v>
      </c>
      <c r="G28" s="67">
        <v>5666</v>
      </c>
      <c r="H28" s="16">
        <f t="shared" si="10"/>
        <v>-1007</v>
      </c>
      <c r="I28" s="17">
        <f t="shared" si="11"/>
        <v>-0.15090663869324142</v>
      </c>
      <c r="J28" s="59">
        <v>6654</v>
      </c>
      <c r="K28" s="67">
        <v>5655</v>
      </c>
      <c r="L28" s="16">
        <f t="shared" si="12"/>
        <v>-999</v>
      </c>
      <c r="M28" s="17">
        <f t="shared" si="13"/>
        <v>-0.15013525698827773</v>
      </c>
      <c r="N28" s="10"/>
      <c r="O28" s="58">
        <v>6504</v>
      </c>
      <c r="P28" s="67">
        <v>5695</v>
      </c>
      <c r="Q28" s="16">
        <f t="shared" si="15"/>
        <v>-556</v>
      </c>
      <c r="R28" s="18">
        <f t="shared" si="14"/>
        <v>-8.5485854858548579E-2</v>
      </c>
    </row>
    <row r="29" spans="1:18" x14ac:dyDescent="0.2">
      <c r="A29" s="15" t="s">
        <v>14</v>
      </c>
      <c r="B29" s="58">
        <v>106</v>
      </c>
      <c r="C29" s="67">
        <v>84</v>
      </c>
      <c r="D29" s="16">
        <f t="shared" si="8"/>
        <v>-22</v>
      </c>
      <c r="E29" s="17">
        <f t="shared" si="9"/>
        <v>-0.20754716981132076</v>
      </c>
      <c r="F29" s="59">
        <v>102</v>
      </c>
      <c r="G29" s="67">
        <v>88</v>
      </c>
      <c r="H29" s="16">
        <f t="shared" si="10"/>
        <v>-14</v>
      </c>
      <c r="I29" s="17">
        <f t="shared" si="11"/>
        <v>-0.13725490196078433</v>
      </c>
      <c r="J29" s="59">
        <v>96</v>
      </c>
      <c r="K29" s="67">
        <v>87</v>
      </c>
      <c r="L29" s="16">
        <f t="shared" si="12"/>
        <v>-9</v>
      </c>
      <c r="M29" s="17">
        <f t="shared" si="13"/>
        <v>-9.375E-2</v>
      </c>
      <c r="N29" s="10"/>
      <c r="O29" s="58">
        <v>95</v>
      </c>
      <c r="P29" s="67">
        <v>79</v>
      </c>
      <c r="Q29" s="16">
        <f t="shared" si="15"/>
        <v>5600</v>
      </c>
      <c r="R29" s="18">
        <f t="shared" si="14"/>
        <v>58.94736842105263</v>
      </c>
    </row>
    <row r="30" spans="1:18" x14ac:dyDescent="0.2">
      <c r="A30" s="15" t="s">
        <v>15</v>
      </c>
      <c r="B30" s="58">
        <v>5157</v>
      </c>
      <c r="C30" s="67">
        <v>3953</v>
      </c>
      <c r="D30" s="16">
        <f t="shared" si="8"/>
        <v>-1204</v>
      </c>
      <c r="E30" s="17">
        <f t="shared" si="9"/>
        <v>-0.23346907116540624</v>
      </c>
      <c r="F30" s="59">
        <v>4995</v>
      </c>
      <c r="G30" s="67">
        <v>3808</v>
      </c>
      <c r="H30" s="16">
        <f t="shared" si="10"/>
        <v>-1187</v>
      </c>
      <c r="I30" s="17">
        <f t="shared" si="11"/>
        <v>-0.23763763763763765</v>
      </c>
      <c r="J30" s="59">
        <v>4875</v>
      </c>
      <c r="K30" s="67">
        <v>3665</v>
      </c>
      <c r="L30" s="16">
        <f t="shared" si="12"/>
        <v>-1210</v>
      </c>
      <c r="M30" s="17">
        <f t="shared" si="13"/>
        <v>-0.24820512820512822</v>
      </c>
      <c r="N30" s="10"/>
      <c r="O30" s="58">
        <v>4748</v>
      </c>
      <c r="P30" s="67">
        <v>3602</v>
      </c>
      <c r="Q30" s="16">
        <f t="shared" si="15"/>
        <v>-4669</v>
      </c>
      <c r="R30" s="18">
        <f t="shared" si="14"/>
        <v>-0.98336141533277166</v>
      </c>
    </row>
    <row r="31" spans="1:18" x14ac:dyDescent="0.2">
      <c r="A31" s="15" t="s">
        <v>16</v>
      </c>
      <c r="B31" s="58">
        <v>1506</v>
      </c>
      <c r="C31" s="67">
        <v>1205</v>
      </c>
      <c r="D31" s="16">
        <f t="shared" si="8"/>
        <v>-301</v>
      </c>
      <c r="E31" s="17">
        <f t="shared" si="9"/>
        <v>-0.19986719787516599</v>
      </c>
      <c r="F31" s="59">
        <v>1443</v>
      </c>
      <c r="G31" s="67">
        <v>1174</v>
      </c>
      <c r="H31" s="16">
        <f t="shared" si="10"/>
        <v>-269</v>
      </c>
      <c r="I31" s="17">
        <f t="shared" si="11"/>
        <v>-0.18641718641718641</v>
      </c>
      <c r="J31" s="59">
        <v>1442</v>
      </c>
      <c r="K31" s="67">
        <v>1133</v>
      </c>
      <c r="L31" s="16">
        <f t="shared" si="12"/>
        <v>-309</v>
      </c>
      <c r="M31" s="17">
        <f t="shared" si="13"/>
        <v>-0.21428571428571427</v>
      </c>
      <c r="N31" s="10"/>
      <c r="O31" s="58">
        <v>1392</v>
      </c>
      <c r="P31" s="67">
        <v>1086</v>
      </c>
      <c r="Q31" s="16">
        <f t="shared" si="15"/>
        <v>2210</v>
      </c>
      <c r="R31" s="18">
        <f t="shared" si="14"/>
        <v>1.5876436781609196</v>
      </c>
    </row>
    <row r="32" spans="1:18" x14ac:dyDescent="0.2">
      <c r="A32" s="15" t="s">
        <v>17</v>
      </c>
      <c r="B32" s="58">
        <v>8037</v>
      </c>
      <c r="C32" s="67">
        <v>6993</v>
      </c>
      <c r="D32" s="16">
        <f t="shared" si="8"/>
        <v>-1044</v>
      </c>
      <c r="E32" s="17">
        <f t="shared" si="9"/>
        <v>-0.12989921612541994</v>
      </c>
      <c r="F32" s="59">
        <v>7792</v>
      </c>
      <c r="G32" s="67">
        <v>6849</v>
      </c>
      <c r="H32" s="16">
        <f t="shared" si="10"/>
        <v>-943</v>
      </c>
      <c r="I32" s="17">
        <f t="shared" si="11"/>
        <v>-0.12102156057494866</v>
      </c>
      <c r="J32" s="59">
        <v>7881</v>
      </c>
      <c r="K32" s="67">
        <v>7017</v>
      </c>
      <c r="L32" s="16">
        <f t="shared" si="12"/>
        <v>-864</v>
      </c>
      <c r="M32" s="17">
        <f t="shared" si="13"/>
        <v>-0.10963075751808146</v>
      </c>
      <c r="N32" s="10"/>
      <c r="O32" s="58">
        <v>7644</v>
      </c>
      <c r="P32" s="67">
        <v>6771</v>
      </c>
      <c r="Q32" s="16">
        <f>P32-O32</f>
        <v>-873</v>
      </c>
      <c r="R32" s="18">
        <f t="shared" si="14"/>
        <v>-0.11420722135007849</v>
      </c>
    </row>
    <row r="33" spans="1:19" x14ac:dyDescent="0.2">
      <c r="A33" s="19" t="s">
        <v>18</v>
      </c>
      <c r="B33" s="58">
        <v>17</v>
      </c>
      <c r="C33" s="67">
        <v>12</v>
      </c>
      <c r="D33" s="16">
        <f t="shared" si="8"/>
        <v>-5</v>
      </c>
      <c r="E33" s="17">
        <f t="shared" si="9"/>
        <v>-0.29411764705882354</v>
      </c>
      <c r="F33" s="59">
        <v>18</v>
      </c>
      <c r="G33" s="67">
        <v>12</v>
      </c>
      <c r="H33" s="16">
        <f t="shared" si="10"/>
        <v>-6</v>
      </c>
      <c r="I33" s="17">
        <f t="shared" si="11"/>
        <v>-0.33333333333333331</v>
      </c>
      <c r="J33" s="59">
        <v>15</v>
      </c>
      <c r="K33" s="67">
        <v>9</v>
      </c>
      <c r="L33" s="16">
        <f t="shared" si="12"/>
        <v>-6</v>
      </c>
      <c r="M33" s="17">
        <f t="shared" si="13"/>
        <v>-0.4</v>
      </c>
      <c r="N33" s="10"/>
      <c r="O33" s="58">
        <v>13</v>
      </c>
      <c r="P33" s="67">
        <v>11</v>
      </c>
      <c r="Q33" s="16">
        <f>P33-O33</f>
        <v>-2</v>
      </c>
      <c r="R33" s="18">
        <f t="shared" si="14"/>
        <v>-0.15384615384615385</v>
      </c>
    </row>
    <row r="34" spans="1:19" x14ac:dyDescent="0.2">
      <c r="A34" s="19" t="s">
        <v>19</v>
      </c>
      <c r="B34" s="58">
        <v>4267</v>
      </c>
      <c r="C34" s="67">
        <v>4239</v>
      </c>
      <c r="D34" s="16">
        <f t="shared" si="8"/>
        <v>-28</v>
      </c>
      <c r="E34" s="17">
        <f t="shared" si="9"/>
        <v>-6.5619873447386925E-3</v>
      </c>
      <c r="F34" s="59">
        <v>5146</v>
      </c>
      <c r="G34" s="67">
        <v>4563</v>
      </c>
      <c r="H34" s="16">
        <f t="shared" si="10"/>
        <v>-583</v>
      </c>
      <c r="I34" s="17">
        <f t="shared" si="11"/>
        <v>-0.11329187718616401</v>
      </c>
      <c r="J34" s="59">
        <v>5699</v>
      </c>
      <c r="K34" s="67">
        <v>4630</v>
      </c>
      <c r="L34" s="16">
        <f t="shared" si="12"/>
        <v>-1069</v>
      </c>
      <c r="M34" s="17">
        <f t="shared" si="13"/>
        <v>-0.18757676785400948</v>
      </c>
      <c r="N34" s="10"/>
      <c r="O34" s="58">
        <v>5572</v>
      </c>
      <c r="P34" s="67">
        <v>4839</v>
      </c>
      <c r="Q34" s="16">
        <f>P34-O34</f>
        <v>-733</v>
      </c>
      <c r="R34" s="18">
        <f t="shared" si="14"/>
        <v>-0.13155061019382627</v>
      </c>
    </row>
    <row r="35" spans="1:19" x14ac:dyDescent="0.2">
      <c r="A35" s="19"/>
      <c r="B35" s="16"/>
      <c r="C35" s="16"/>
      <c r="D35" s="16"/>
      <c r="E35" s="17" t="s">
        <v>9</v>
      </c>
      <c r="F35" s="10"/>
      <c r="G35" s="10"/>
      <c r="H35" s="16" t="s">
        <v>9</v>
      </c>
      <c r="I35" s="17" t="s">
        <v>9</v>
      </c>
      <c r="J35" s="10"/>
      <c r="K35" s="10"/>
      <c r="L35" s="10"/>
      <c r="M35" s="10"/>
      <c r="N35" s="10"/>
      <c r="O35" s="16"/>
      <c r="P35" s="16"/>
      <c r="Q35" s="10"/>
      <c r="R35" s="32"/>
    </row>
    <row r="36" spans="1:19" x14ac:dyDescent="0.2">
      <c r="A36" s="19" t="s">
        <v>20</v>
      </c>
      <c r="B36" s="16">
        <f>SUM(B24:B34)</f>
        <v>39672</v>
      </c>
      <c r="C36" s="16">
        <f>SUM(C24:C34)</f>
        <v>34047</v>
      </c>
      <c r="D36" s="16">
        <f>C36-B36</f>
        <v>-5625</v>
      </c>
      <c r="E36" s="17">
        <f>D36/B36</f>
        <v>-0.14178765880217786</v>
      </c>
      <c r="F36" s="16">
        <f>SUM(F24:F35)</f>
        <v>40876</v>
      </c>
      <c r="G36" s="16">
        <f>SUM(G24:G35)</f>
        <v>35265</v>
      </c>
      <c r="H36" s="16">
        <f>G36-F36</f>
        <v>-5611</v>
      </c>
      <c r="I36" s="17">
        <f>H36/F36</f>
        <v>-0.13726881299540072</v>
      </c>
      <c r="J36" s="16">
        <f>SUM(J24:J35)</f>
        <v>42176</v>
      </c>
      <c r="K36" s="16">
        <f>SUM(K24:K35)</f>
        <v>36112</v>
      </c>
      <c r="L36" s="16">
        <f>K36-J36</f>
        <v>-6064</v>
      </c>
      <c r="M36" s="17">
        <f>L36/J36</f>
        <v>-0.1437784522003035</v>
      </c>
      <c r="N36" s="33"/>
      <c r="O36" s="16">
        <f>SUM(O24:O34)</f>
        <v>40988</v>
      </c>
      <c r="P36" s="16">
        <f>SUM(P24:P34)</f>
        <v>35786</v>
      </c>
      <c r="Q36" s="16">
        <f>P36-O36</f>
        <v>-5202</v>
      </c>
      <c r="R36" s="18">
        <f>Q36/O36</f>
        <v>-0.12691519469112911</v>
      </c>
    </row>
    <row r="37" spans="1:19" x14ac:dyDescent="0.2">
      <c r="A37" s="1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2"/>
    </row>
    <row r="38" spans="1:19" x14ac:dyDescent="0.2">
      <c r="A38" s="1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33"/>
      <c r="R38" s="32"/>
    </row>
    <row r="39" spans="1:19" x14ac:dyDescent="0.2">
      <c r="A39" s="23"/>
      <c r="B39" s="33"/>
      <c r="C39" s="33"/>
      <c r="D39" s="33"/>
      <c r="E39" s="3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4"/>
    </row>
    <row r="40" spans="1:19" x14ac:dyDescent="0.2">
      <c r="A40" s="24"/>
      <c r="B40" s="29" t="s">
        <v>25</v>
      </c>
      <c r="C40" s="35"/>
      <c r="D40" s="35"/>
      <c r="E40" s="35"/>
      <c r="F40" s="29" t="s">
        <v>26</v>
      </c>
      <c r="G40" s="30"/>
      <c r="H40" s="30"/>
      <c r="I40" s="30"/>
      <c r="J40" s="13" t="s">
        <v>27</v>
      </c>
      <c r="K40" s="10"/>
      <c r="L40" s="10"/>
      <c r="M40" s="10"/>
      <c r="N40" s="33"/>
      <c r="O40" s="10" t="s">
        <v>28</v>
      </c>
      <c r="P40" s="10"/>
      <c r="Q40" s="10"/>
      <c r="R40" s="25"/>
    </row>
    <row r="41" spans="1:19" x14ac:dyDescent="0.2">
      <c r="A41" s="23" t="s">
        <v>29</v>
      </c>
      <c r="B41" s="10">
        <v>854</v>
      </c>
      <c r="C41" s="66">
        <v>887</v>
      </c>
      <c r="D41" s="16">
        <f t="shared" ref="D41:D51" si="16">C41-B41</f>
        <v>33</v>
      </c>
      <c r="E41" s="17">
        <f t="shared" ref="E41:E51" si="17">D41/B41</f>
        <v>3.864168618266979E-2</v>
      </c>
      <c r="F41" s="10">
        <v>834</v>
      </c>
      <c r="G41" s="68">
        <v>886</v>
      </c>
      <c r="H41" s="16">
        <f>G41-F41</f>
        <v>52</v>
      </c>
      <c r="I41" s="17">
        <f t="shared" ref="I41:I51" si="18">H41/F41</f>
        <v>6.235011990407674E-2</v>
      </c>
      <c r="J41" s="10">
        <v>876</v>
      </c>
      <c r="K41" s="68">
        <v>947</v>
      </c>
      <c r="L41" s="16">
        <f t="shared" ref="L41:L49" si="19">K40-J41</f>
        <v>-876</v>
      </c>
      <c r="M41" s="17">
        <f>L41/J41</f>
        <v>-1</v>
      </c>
      <c r="N41" s="10"/>
      <c r="O41" s="60">
        <v>880</v>
      </c>
      <c r="P41" s="69">
        <v>934</v>
      </c>
      <c r="Q41" s="16">
        <f>P41-O41</f>
        <v>54</v>
      </c>
      <c r="R41" s="18">
        <f>Q41/O41</f>
        <v>6.1363636363636363E-2</v>
      </c>
      <c r="S41" s="1"/>
    </row>
    <row r="42" spans="1:19" x14ac:dyDescent="0.2">
      <c r="A42" s="19" t="s">
        <v>10</v>
      </c>
      <c r="B42" s="10">
        <v>3211</v>
      </c>
      <c r="C42" s="66">
        <v>3102</v>
      </c>
      <c r="D42" s="16">
        <f t="shared" si="16"/>
        <v>-109</v>
      </c>
      <c r="E42" s="17">
        <f t="shared" si="17"/>
        <v>-3.3945811273746497E-2</v>
      </c>
      <c r="F42" s="10">
        <v>2559</v>
      </c>
      <c r="G42" s="68">
        <v>2515</v>
      </c>
      <c r="H42" s="16">
        <f t="shared" ref="H42:H49" si="20">G41-F42</f>
        <v>-1673</v>
      </c>
      <c r="I42" s="17">
        <f t="shared" si="18"/>
        <v>-0.65377100429855417</v>
      </c>
      <c r="J42" s="10">
        <v>2398</v>
      </c>
      <c r="K42" s="68">
        <v>2356</v>
      </c>
      <c r="L42" s="16">
        <f t="shared" si="19"/>
        <v>-1451</v>
      </c>
      <c r="M42" s="17">
        <f t="shared" ref="M42:M51" si="21">L42/J42</f>
        <v>-0.60508757297748128</v>
      </c>
      <c r="N42" s="10"/>
      <c r="O42" s="60">
        <v>2353</v>
      </c>
      <c r="P42" s="69">
        <v>2277</v>
      </c>
      <c r="Q42" s="16">
        <f t="shared" ref="Q42:Q51" si="22">P42-O42</f>
        <v>-76</v>
      </c>
      <c r="R42" s="18">
        <f t="shared" ref="R42:R51" si="23">Q42/O42</f>
        <v>-3.2299192520186995E-2</v>
      </c>
      <c r="S42" s="1"/>
    </row>
    <row r="43" spans="1:19" x14ac:dyDescent="0.2">
      <c r="A43" s="19" t="s">
        <v>11</v>
      </c>
      <c r="B43" s="10">
        <v>2808</v>
      </c>
      <c r="C43" s="66">
        <v>2582</v>
      </c>
      <c r="D43" s="16">
        <f t="shared" si="16"/>
        <v>-226</v>
      </c>
      <c r="E43" s="17">
        <f t="shared" si="17"/>
        <v>-8.0484330484330485E-2</v>
      </c>
      <c r="F43" s="10">
        <v>2754</v>
      </c>
      <c r="G43" s="68">
        <v>2574</v>
      </c>
      <c r="H43" s="16">
        <f t="shared" si="20"/>
        <v>-239</v>
      </c>
      <c r="I43" s="17">
        <f t="shared" si="18"/>
        <v>-8.6782861292665214E-2</v>
      </c>
      <c r="J43" s="10">
        <v>2888</v>
      </c>
      <c r="K43" s="68">
        <v>2709</v>
      </c>
      <c r="L43" s="16">
        <f t="shared" si="19"/>
        <v>-532</v>
      </c>
      <c r="M43" s="17">
        <f t="shared" si="21"/>
        <v>-0.18421052631578946</v>
      </c>
      <c r="N43" s="10"/>
      <c r="O43" s="60">
        <v>2837</v>
      </c>
      <c r="P43" s="69">
        <v>2635</v>
      </c>
      <c r="Q43" s="16">
        <f t="shared" si="22"/>
        <v>-202</v>
      </c>
      <c r="R43" s="18">
        <f t="shared" si="23"/>
        <v>-7.1201973916108566E-2</v>
      </c>
      <c r="S43" s="1"/>
    </row>
    <row r="44" spans="1:19" x14ac:dyDescent="0.2">
      <c r="A44" s="15" t="s">
        <v>12</v>
      </c>
      <c r="B44" s="10">
        <v>6414</v>
      </c>
      <c r="C44" s="66">
        <v>5797</v>
      </c>
      <c r="D44" s="16">
        <f t="shared" si="16"/>
        <v>-617</v>
      </c>
      <c r="E44" s="17">
        <f t="shared" si="17"/>
        <v>-9.6195821640162146E-2</v>
      </c>
      <c r="F44" s="10">
        <v>6346</v>
      </c>
      <c r="G44" s="68">
        <v>5824</v>
      </c>
      <c r="H44" s="16">
        <f t="shared" si="20"/>
        <v>-3772</v>
      </c>
      <c r="I44" s="17">
        <f t="shared" si="18"/>
        <v>-0.59439016703435232</v>
      </c>
      <c r="J44" s="10">
        <v>6970</v>
      </c>
      <c r="K44" s="68">
        <v>6593</v>
      </c>
      <c r="L44" s="16">
        <f t="shared" si="19"/>
        <v>-4261</v>
      </c>
      <c r="M44" s="17">
        <f t="shared" si="21"/>
        <v>-0.61133428981348636</v>
      </c>
      <c r="N44" s="10"/>
      <c r="O44" s="60">
        <v>6826</v>
      </c>
      <c r="P44" s="69">
        <v>6425</v>
      </c>
      <c r="Q44" s="16">
        <f t="shared" si="22"/>
        <v>-401</v>
      </c>
      <c r="R44" s="18">
        <f t="shared" si="23"/>
        <v>-5.8745971286258421E-2</v>
      </c>
      <c r="S44" s="1"/>
    </row>
    <row r="45" spans="1:19" x14ac:dyDescent="0.2">
      <c r="A45" s="15" t="s">
        <v>13</v>
      </c>
      <c r="B45" s="10">
        <v>6161</v>
      </c>
      <c r="C45" s="66">
        <v>5408</v>
      </c>
      <c r="D45" s="16">
        <f t="shared" si="16"/>
        <v>-753</v>
      </c>
      <c r="E45" s="17">
        <f t="shared" si="17"/>
        <v>-0.12222041876318779</v>
      </c>
      <c r="F45" s="10">
        <v>6069</v>
      </c>
      <c r="G45" s="68">
        <v>5590</v>
      </c>
      <c r="H45" s="16">
        <f t="shared" si="20"/>
        <v>-245</v>
      </c>
      <c r="I45" s="17">
        <f t="shared" si="18"/>
        <v>-4.0369088811995385E-2</v>
      </c>
      <c r="J45" s="10">
        <v>9188</v>
      </c>
      <c r="K45" s="68">
        <v>9068</v>
      </c>
      <c r="L45" s="16">
        <f t="shared" si="19"/>
        <v>-2595</v>
      </c>
      <c r="M45" s="17">
        <f t="shared" si="21"/>
        <v>-0.28243360905528953</v>
      </c>
      <c r="N45" s="10"/>
      <c r="O45" s="60">
        <v>9941</v>
      </c>
      <c r="P45" s="69">
        <v>9989</v>
      </c>
      <c r="Q45" s="16">
        <f t="shared" si="22"/>
        <v>48</v>
      </c>
      <c r="R45" s="18">
        <f t="shared" si="23"/>
        <v>4.8284880796700532E-3</v>
      </c>
      <c r="S45" s="1"/>
    </row>
    <row r="46" spans="1:19" x14ac:dyDescent="0.2">
      <c r="A46" s="15" t="s">
        <v>14</v>
      </c>
      <c r="B46" s="10">
        <v>98</v>
      </c>
      <c r="C46" s="66">
        <v>85</v>
      </c>
      <c r="D46" s="16">
        <f t="shared" si="16"/>
        <v>-13</v>
      </c>
      <c r="E46" s="17">
        <f t="shared" si="17"/>
        <v>-0.1326530612244898</v>
      </c>
      <c r="F46" s="10">
        <v>92</v>
      </c>
      <c r="G46" s="68">
        <v>93</v>
      </c>
      <c r="H46" s="16">
        <f t="shared" si="20"/>
        <v>5498</v>
      </c>
      <c r="I46" s="17">
        <f t="shared" si="18"/>
        <v>59.760869565217391</v>
      </c>
      <c r="J46" s="10">
        <v>150</v>
      </c>
      <c r="K46" s="68">
        <v>125</v>
      </c>
      <c r="L46" s="16">
        <f t="shared" si="19"/>
        <v>8918</v>
      </c>
      <c r="M46" s="17">
        <f t="shared" si="21"/>
        <v>59.453333333333333</v>
      </c>
      <c r="N46" s="10"/>
      <c r="O46" s="60">
        <v>159</v>
      </c>
      <c r="P46" s="69">
        <v>132</v>
      </c>
      <c r="Q46" s="16">
        <f t="shared" si="22"/>
        <v>-27</v>
      </c>
      <c r="R46" s="18">
        <f t="shared" si="23"/>
        <v>-0.16981132075471697</v>
      </c>
      <c r="S46" s="1"/>
    </row>
    <row r="47" spans="1:19" x14ac:dyDescent="0.2">
      <c r="A47" s="23" t="s">
        <v>15</v>
      </c>
      <c r="B47" s="10">
        <v>4695</v>
      </c>
      <c r="C47" s="66">
        <v>3584</v>
      </c>
      <c r="D47" s="16">
        <f t="shared" si="16"/>
        <v>-1111</v>
      </c>
      <c r="E47" s="17">
        <f t="shared" si="17"/>
        <v>-0.23663471778487752</v>
      </c>
      <c r="F47" s="10">
        <v>4600</v>
      </c>
      <c r="G47" s="68">
        <v>3564</v>
      </c>
      <c r="H47" s="16">
        <f t="shared" si="20"/>
        <v>-4507</v>
      </c>
      <c r="I47" s="17">
        <f t="shared" si="18"/>
        <v>-0.97978260869565215</v>
      </c>
      <c r="J47" s="10">
        <v>4619</v>
      </c>
      <c r="K47" s="68">
        <v>3660</v>
      </c>
      <c r="L47" s="16">
        <f t="shared" si="19"/>
        <v>-4494</v>
      </c>
      <c r="M47" s="17">
        <f t="shared" si="21"/>
        <v>-0.97293786533881788</v>
      </c>
      <c r="N47" s="10"/>
      <c r="O47" s="60">
        <v>4620</v>
      </c>
      <c r="P47" s="69">
        <v>3707</v>
      </c>
      <c r="Q47" s="16">
        <f t="shared" si="22"/>
        <v>-913</v>
      </c>
      <c r="R47" s="18">
        <f t="shared" si="23"/>
        <v>-0.19761904761904761</v>
      </c>
      <c r="S47" s="1"/>
    </row>
    <row r="48" spans="1:19" x14ac:dyDescent="0.2">
      <c r="A48" s="15" t="s">
        <v>16</v>
      </c>
      <c r="B48" s="10">
        <v>1333</v>
      </c>
      <c r="C48" s="66">
        <v>1056</v>
      </c>
      <c r="D48" s="16">
        <f t="shared" si="16"/>
        <v>-277</v>
      </c>
      <c r="E48" s="17">
        <f t="shared" si="17"/>
        <v>-0.2078019504876219</v>
      </c>
      <c r="F48" s="10">
        <v>1303</v>
      </c>
      <c r="G48" s="68">
        <v>1087</v>
      </c>
      <c r="H48" s="16">
        <f t="shared" si="20"/>
        <v>2261</v>
      </c>
      <c r="I48" s="17">
        <f t="shared" si="18"/>
        <v>1.7352264006139677</v>
      </c>
      <c r="J48" s="10">
        <v>1580</v>
      </c>
      <c r="K48" s="68">
        <v>1370</v>
      </c>
      <c r="L48" s="16">
        <f t="shared" si="19"/>
        <v>2080</v>
      </c>
      <c r="M48" s="17">
        <f t="shared" si="21"/>
        <v>1.3164556962025316</v>
      </c>
      <c r="N48" s="10"/>
      <c r="O48" s="60">
        <v>1650</v>
      </c>
      <c r="P48" s="69">
        <v>1461</v>
      </c>
      <c r="Q48" s="16">
        <f t="shared" si="22"/>
        <v>-189</v>
      </c>
      <c r="R48" s="18">
        <f t="shared" si="23"/>
        <v>-0.11454545454545455</v>
      </c>
      <c r="S48" s="1"/>
    </row>
    <row r="49" spans="1:19" x14ac:dyDescent="0.2">
      <c r="A49" s="15" t="s">
        <v>17</v>
      </c>
      <c r="B49" s="10">
        <v>7390</v>
      </c>
      <c r="C49" s="66">
        <v>6643</v>
      </c>
      <c r="D49" s="16">
        <f t="shared" si="16"/>
        <v>-747</v>
      </c>
      <c r="E49" s="17">
        <f t="shared" si="17"/>
        <v>-0.10108254397834912</v>
      </c>
      <c r="F49" s="10">
        <v>7554</v>
      </c>
      <c r="G49" s="68">
        <v>6896</v>
      </c>
      <c r="H49" s="16">
        <f t="shared" si="20"/>
        <v>-6467</v>
      </c>
      <c r="I49" s="17">
        <f t="shared" si="18"/>
        <v>-0.85610272703203605</v>
      </c>
      <c r="J49" s="10">
        <v>10155</v>
      </c>
      <c r="K49" s="68">
        <v>9221</v>
      </c>
      <c r="L49" s="16">
        <f t="shared" si="19"/>
        <v>-8785</v>
      </c>
      <c r="M49" s="17">
        <f t="shared" si="21"/>
        <v>-0.86509108813392421</v>
      </c>
      <c r="N49" s="10"/>
      <c r="O49" s="60">
        <v>10760</v>
      </c>
      <c r="P49" s="69">
        <v>10003</v>
      </c>
      <c r="Q49" s="16">
        <f t="shared" si="22"/>
        <v>-757</v>
      </c>
      <c r="R49" s="18">
        <f t="shared" si="23"/>
        <v>-7.0353159851301111E-2</v>
      </c>
      <c r="S49" s="1"/>
    </row>
    <row r="50" spans="1:19" x14ac:dyDescent="0.2">
      <c r="A50" s="19" t="s">
        <v>18</v>
      </c>
      <c r="B50" s="10">
        <v>13</v>
      </c>
      <c r="C50" s="66">
        <v>11</v>
      </c>
      <c r="D50" s="16">
        <f t="shared" si="16"/>
        <v>-2</v>
      </c>
      <c r="E50" s="17">
        <f t="shared" si="17"/>
        <v>-0.15384615384615385</v>
      </c>
      <c r="F50" s="10">
        <v>10</v>
      </c>
      <c r="G50" s="68">
        <v>12</v>
      </c>
      <c r="H50" s="16">
        <f>G50-F50</f>
        <v>2</v>
      </c>
      <c r="I50" s="17">
        <f t="shared" si="18"/>
        <v>0.2</v>
      </c>
      <c r="J50" s="10">
        <v>10</v>
      </c>
      <c r="K50" s="68">
        <v>13</v>
      </c>
      <c r="L50" s="16">
        <f>K50-J50</f>
        <v>3</v>
      </c>
      <c r="M50" s="17">
        <f t="shared" si="21"/>
        <v>0.3</v>
      </c>
      <c r="N50" s="10"/>
      <c r="O50" s="60">
        <v>10</v>
      </c>
      <c r="P50" s="69">
        <v>13</v>
      </c>
      <c r="Q50" s="16">
        <f t="shared" si="22"/>
        <v>3</v>
      </c>
      <c r="R50" s="18">
        <f t="shared" si="23"/>
        <v>0.3</v>
      </c>
      <c r="S50" s="1"/>
    </row>
    <row r="51" spans="1:19" x14ac:dyDescent="0.2">
      <c r="A51" s="19" t="s">
        <v>19</v>
      </c>
      <c r="B51" s="10">
        <v>5388</v>
      </c>
      <c r="C51" s="66">
        <v>4852</v>
      </c>
      <c r="D51" s="16">
        <f t="shared" si="16"/>
        <v>-536</v>
      </c>
      <c r="E51" s="17">
        <f t="shared" si="17"/>
        <v>-9.9480326651818857E-2</v>
      </c>
      <c r="F51" s="10">
        <v>4895</v>
      </c>
      <c r="G51" s="68">
        <v>4665</v>
      </c>
      <c r="H51" s="16">
        <f>G51-F51</f>
        <v>-230</v>
      </c>
      <c r="I51" s="17">
        <f t="shared" si="18"/>
        <v>-4.6986721144024517E-2</v>
      </c>
      <c r="J51" s="10">
        <v>4768</v>
      </c>
      <c r="K51" s="68">
        <v>4584</v>
      </c>
      <c r="L51" s="16">
        <f>K51-J51</f>
        <v>-184</v>
      </c>
      <c r="M51" s="17">
        <f t="shared" si="21"/>
        <v>-3.8590604026845637E-2</v>
      </c>
      <c r="N51" s="10"/>
      <c r="O51" s="60">
        <v>4514</v>
      </c>
      <c r="P51" s="69">
        <v>4276</v>
      </c>
      <c r="Q51" s="16">
        <f t="shared" si="22"/>
        <v>-238</v>
      </c>
      <c r="R51" s="18">
        <f t="shared" si="23"/>
        <v>-5.2724856003544526E-2</v>
      </c>
      <c r="S51" s="1"/>
    </row>
    <row r="52" spans="1:19" x14ac:dyDescent="0.2">
      <c r="A52" s="19"/>
      <c r="B52" s="16"/>
      <c r="C52" s="16"/>
      <c r="D52" s="16" t="s">
        <v>9</v>
      </c>
      <c r="E52" s="17" t="s">
        <v>9</v>
      </c>
      <c r="F52" s="16"/>
      <c r="G52" s="16"/>
      <c r="H52" s="16" t="s">
        <v>9</v>
      </c>
      <c r="I52" s="17" t="s">
        <v>9</v>
      </c>
      <c r="J52" s="16"/>
      <c r="K52" s="16"/>
      <c r="L52" s="16" t="s">
        <v>30</v>
      </c>
      <c r="M52" s="17" t="s">
        <v>9</v>
      </c>
      <c r="N52" s="10"/>
      <c r="O52" s="16"/>
      <c r="P52" s="16"/>
      <c r="Q52" s="16" t="s">
        <v>9</v>
      </c>
      <c r="R52" s="18" t="s">
        <v>9</v>
      </c>
      <c r="S52" s="1"/>
    </row>
    <row r="53" spans="1:19" x14ac:dyDescent="0.2">
      <c r="A53" s="19" t="s">
        <v>20</v>
      </c>
      <c r="B53" s="16">
        <f>SUM(B41:B52)</f>
        <v>38365</v>
      </c>
      <c r="C53" s="16">
        <f>SUM(C41:C52)</f>
        <v>34007</v>
      </c>
      <c r="D53" s="16">
        <f>C53-B53</f>
        <v>-4358</v>
      </c>
      <c r="E53" s="17">
        <f>D53/B53</f>
        <v>-0.1135931187280073</v>
      </c>
      <c r="F53" s="16">
        <f>SUM(F41:F52)</f>
        <v>37016</v>
      </c>
      <c r="G53" s="16">
        <f>SUM(G41:G52)</f>
        <v>33706</v>
      </c>
      <c r="H53" s="16">
        <f>G53-F53</f>
        <v>-3310</v>
      </c>
      <c r="I53" s="17">
        <f>H53/F53</f>
        <v>-8.9420791009293274E-2</v>
      </c>
      <c r="J53" s="16">
        <f>SUM(J41:J52)</f>
        <v>43602</v>
      </c>
      <c r="K53" s="16">
        <f>SUM(K41:K52)</f>
        <v>40646</v>
      </c>
      <c r="L53" s="16">
        <f>K53-J53</f>
        <v>-2956</v>
      </c>
      <c r="M53" s="17">
        <f>L53/J53</f>
        <v>-6.7795055272693916E-2</v>
      </c>
      <c r="N53" s="10"/>
      <c r="O53" s="16">
        <f>SUM(O41:O52)</f>
        <v>44550</v>
      </c>
      <c r="P53" s="16">
        <f>SUM(P41:P52)</f>
        <v>41852</v>
      </c>
      <c r="Q53" s="16">
        <f>P53-O53</f>
        <v>-2698</v>
      </c>
      <c r="R53" s="18">
        <f>Q53/O53</f>
        <v>-6.0561167227833897E-2</v>
      </c>
      <c r="S53" s="1"/>
    </row>
    <row r="54" spans="1:19" x14ac:dyDescent="0.2">
      <c r="A54" s="1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25"/>
      <c r="S54" s="1"/>
    </row>
    <row r="55" spans="1:19" x14ac:dyDescent="0.2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0" t="s">
        <v>9</v>
      </c>
      <c r="R55" s="26" t="s">
        <v>9</v>
      </c>
      <c r="S55" s="1"/>
    </row>
    <row r="56" spans="1:19" x14ac:dyDescent="0.2">
      <c r="A56" s="23"/>
      <c r="B56" s="33"/>
      <c r="C56" s="21"/>
      <c r="D56" s="10"/>
      <c r="E56" s="10"/>
      <c r="F56" s="21"/>
      <c r="G56" s="21"/>
      <c r="H56" s="10"/>
      <c r="I56" s="10"/>
      <c r="J56" s="10"/>
      <c r="K56" s="10"/>
      <c r="L56" s="10"/>
      <c r="M56" s="10"/>
      <c r="N56" s="10"/>
      <c r="O56" s="21"/>
      <c r="P56" s="21"/>
      <c r="Q56" s="10"/>
      <c r="R56" s="25"/>
      <c r="S56" s="1"/>
    </row>
    <row r="57" spans="1:19" x14ac:dyDescent="0.2">
      <c r="A57" s="24"/>
      <c r="B57" s="62" t="s">
        <v>32</v>
      </c>
      <c r="C57" s="62"/>
      <c r="D57" s="62"/>
      <c r="E57" s="6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2"/>
    </row>
    <row r="58" spans="1:19" x14ac:dyDescent="0.2">
      <c r="A58" s="15" t="s">
        <v>29</v>
      </c>
      <c r="B58" s="16">
        <f>(B7+F7+J7+O7+B24+F24+J24+O24+B41+F41+J41+O41)/12</f>
        <v>952.91666666666663</v>
      </c>
      <c r="C58" s="70">
        <f>(C7+G7+K7+P7+C24+G24+K24+P24+C41+G41+K41+P41)/12</f>
        <v>903.66666666666663</v>
      </c>
      <c r="D58" s="16">
        <f t="shared" ref="D58:D68" si="24">C58-B58</f>
        <v>-49.25</v>
      </c>
      <c r="E58" s="17">
        <f t="shared" ref="E58:E70" si="25">D58/B58</f>
        <v>-5.1683428071709663E-2</v>
      </c>
      <c r="F58" s="52"/>
      <c r="G58" s="10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2"/>
    </row>
    <row r="59" spans="1:19" x14ac:dyDescent="0.2">
      <c r="A59" s="19" t="s">
        <v>10</v>
      </c>
      <c r="B59" s="16">
        <f t="shared" ref="B59:B68" si="26">(B8+F8+J8+O8+B25+F25+J25+O25+B42+F42+J42+O42)/12</f>
        <v>3163</v>
      </c>
      <c r="C59" s="70">
        <f t="shared" ref="C59:C68" si="27">(C8+G8+K8+P8+C25+G25+K25+P25+C42+G42+K42+P42)/12</f>
        <v>2953.1666666666665</v>
      </c>
      <c r="D59" s="16">
        <f t="shared" si="24"/>
        <v>-209.83333333333348</v>
      </c>
      <c r="E59" s="17">
        <f t="shared" si="25"/>
        <v>-6.6339972599852512E-2</v>
      </c>
      <c r="F59" s="52"/>
      <c r="G59" s="10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2"/>
    </row>
    <row r="60" spans="1:19" x14ac:dyDescent="0.2">
      <c r="A60" s="19" t="s">
        <v>11</v>
      </c>
      <c r="B60" s="16">
        <f t="shared" si="26"/>
        <v>3095.1666666666665</v>
      </c>
      <c r="C60" s="70">
        <f t="shared" si="27"/>
        <v>2704.9166666666665</v>
      </c>
      <c r="D60" s="16">
        <f t="shared" si="24"/>
        <v>-390.25</v>
      </c>
      <c r="E60" s="17">
        <f t="shared" si="25"/>
        <v>-0.12608367885412741</v>
      </c>
      <c r="F60" s="52"/>
      <c r="G60" s="10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</row>
    <row r="61" spans="1:19" x14ac:dyDescent="0.2">
      <c r="A61" s="15" t="s">
        <v>12</v>
      </c>
      <c r="B61" s="16">
        <f t="shared" si="26"/>
        <v>7065.333333333333</v>
      </c>
      <c r="C61" s="70">
        <f t="shared" si="27"/>
        <v>6250.5</v>
      </c>
      <c r="D61" s="16">
        <f t="shared" si="24"/>
        <v>-814.83333333333303</v>
      </c>
      <c r="E61" s="17">
        <f t="shared" si="25"/>
        <v>-0.11532836384223434</v>
      </c>
      <c r="F61" s="52"/>
      <c r="G61" s="10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</row>
    <row r="62" spans="1:19" x14ac:dyDescent="0.2">
      <c r="A62" s="15" t="s">
        <v>13</v>
      </c>
      <c r="B62" s="16">
        <f t="shared" si="26"/>
        <v>8069.416666666667</v>
      </c>
      <c r="C62" s="70">
        <f t="shared" si="27"/>
        <v>7478.166666666667</v>
      </c>
      <c r="D62" s="16">
        <f t="shared" si="24"/>
        <v>-591.25</v>
      </c>
      <c r="E62" s="17">
        <f t="shared" si="25"/>
        <v>-7.3270475974099733E-2</v>
      </c>
      <c r="F62" s="52"/>
      <c r="G62" s="10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</row>
    <row r="63" spans="1:19" x14ac:dyDescent="0.2">
      <c r="A63" s="15" t="s">
        <v>14</v>
      </c>
      <c r="B63" s="16">
        <f t="shared" si="26"/>
        <v>121.66666666666667</v>
      </c>
      <c r="C63" s="70">
        <f t="shared" si="27"/>
        <v>110.08333333333333</v>
      </c>
      <c r="D63" s="16">
        <f t="shared" si="24"/>
        <v>-11.583333333333343</v>
      </c>
      <c r="E63" s="17">
        <f t="shared" si="25"/>
        <v>-9.5205479452054875E-2</v>
      </c>
      <c r="F63" s="52"/>
      <c r="G63" s="10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2"/>
    </row>
    <row r="64" spans="1:19" x14ac:dyDescent="0.2">
      <c r="A64" s="23" t="s">
        <v>15</v>
      </c>
      <c r="B64" s="16">
        <f t="shared" si="26"/>
        <v>5098.25</v>
      </c>
      <c r="C64" s="70">
        <f t="shared" si="27"/>
        <v>3937.3333333333335</v>
      </c>
      <c r="D64" s="16">
        <f t="shared" si="24"/>
        <v>-1160.9166666666665</v>
      </c>
      <c r="E64" s="17">
        <f t="shared" si="25"/>
        <v>-0.2277088543454453</v>
      </c>
      <c r="F64" s="52"/>
      <c r="G64" s="10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</row>
    <row r="65" spans="1:19" x14ac:dyDescent="0.2">
      <c r="A65" s="15" t="s">
        <v>16</v>
      </c>
      <c r="B65" s="16">
        <f t="shared" si="26"/>
        <v>1595.6666666666667</v>
      </c>
      <c r="C65" s="70">
        <f t="shared" si="27"/>
        <v>1327.0833333333333</v>
      </c>
      <c r="D65" s="16">
        <f t="shared" si="24"/>
        <v>-268.58333333333348</v>
      </c>
      <c r="E65" s="17">
        <f t="shared" si="25"/>
        <v>-0.16832045122205982</v>
      </c>
      <c r="F65" s="52"/>
      <c r="G65" s="10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2"/>
    </row>
    <row r="66" spans="1:19" x14ac:dyDescent="0.2">
      <c r="A66" s="15" t="s">
        <v>17</v>
      </c>
      <c r="B66" s="16">
        <f t="shared" si="26"/>
        <v>9227.4166666666661</v>
      </c>
      <c r="C66" s="70">
        <f t="shared" si="27"/>
        <v>8379.25</v>
      </c>
      <c r="D66" s="16">
        <f t="shared" si="24"/>
        <v>-848.16666666666606</v>
      </c>
      <c r="E66" s="17">
        <f t="shared" si="25"/>
        <v>-9.1918106367798805E-2</v>
      </c>
      <c r="F66" s="52"/>
      <c r="G66" s="10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2"/>
    </row>
    <row r="67" spans="1:19" x14ac:dyDescent="0.2">
      <c r="A67" s="19" t="s">
        <v>18</v>
      </c>
      <c r="B67" s="16">
        <f t="shared" si="26"/>
        <v>15.75</v>
      </c>
      <c r="C67" s="70">
        <f t="shared" si="27"/>
        <v>11.416666666666666</v>
      </c>
      <c r="D67" s="16">
        <f t="shared" si="24"/>
        <v>-4.3333333333333339</v>
      </c>
      <c r="E67" s="17">
        <f t="shared" si="25"/>
        <v>-0.27513227513227517</v>
      </c>
      <c r="F67" s="52"/>
      <c r="G67" s="10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2"/>
    </row>
    <row r="68" spans="1:19" x14ac:dyDescent="0.2">
      <c r="A68" s="19" t="s">
        <v>19</v>
      </c>
      <c r="B68" s="16">
        <f t="shared" si="26"/>
        <v>4754.416666666667</v>
      </c>
      <c r="C68" s="70">
        <f t="shared" si="27"/>
        <v>4537.75</v>
      </c>
      <c r="D68" s="16">
        <f t="shared" si="24"/>
        <v>-216.66666666666697</v>
      </c>
      <c r="E68" s="17">
        <f t="shared" si="25"/>
        <v>-4.5571661437610704E-2</v>
      </c>
      <c r="F68" s="52"/>
      <c r="G68" s="10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2"/>
    </row>
    <row r="69" spans="1:19" x14ac:dyDescent="0.2">
      <c r="A69" s="19"/>
      <c r="B69" s="16"/>
      <c r="C69" s="16"/>
      <c r="D69" s="16" t="s">
        <v>9</v>
      </c>
      <c r="E69" s="17"/>
      <c r="F69" s="10"/>
      <c r="G69" s="10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2"/>
    </row>
    <row r="70" spans="1:19" x14ac:dyDescent="0.2">
      <c r="A70" s="19" t="s">
        <v>20</v>
      </c>
      <c r="B70" s="16">
        <f t="shared" ref="B70" si="28">(B19+F19+J19+O19+B36+F36+J36+O36+B53+F53+J53+O53)/12</f>
        <v>43159</v>
      </c>
      <c r="C70" s="16">
        <f>(C19+G19+K19+P19+C36+G36+K36+P36+C53+G53+K53+P53)/12</f>
        <v>38593.333333333336</v>
      </c>
      <c r="D70" s="16">
        <f>C70-B70</f>
        <v>-4565.6666666666642</v>
      </c>
      <c r="E70" s="17">
        <f t="shared" si="25"/>
        <v>-0.10578712821582206</v>
      </c>
      <c r="F70" s="10"/>
      <c r="G70" s="10"/>
      <c r="H70" s="4"/>
      <c r="I70" s="4"/>
      <c r="J70" s="4"/>
      <c r="K70" s="4"/>
      <c r="L70" s="4"/>
      <c r="M70" s="4"/>
      <c r="N70" s="4"/>
      <c r="O70" s="4"/>
      <c r="P70" s="4"/>
      <c r="Q70" s="4"/>
      <c r="R70" s="22"/>
    </row>
    <row r="71" spans="1:19" x14ac:dyDescent="0.2">
      <c r="A71" s="19"/>
      <c r="B71" s="16"/>
      <c r="C71" s="16"/>
      <c r="D71" s="16"/>
      <c r="E71" s="10"/>
      <c r="F71" s="10"/>
      <c r="G71" s="10"/>
      <c r="H71" s="4"/>
      <c r="I71" s="4"/>
      <c r="J71" s="4"/>
      <c r="K71" s="4"/>
      <c r="L71" s="4"/>
      <c r="M71" s="4"/>
      <c r="N71" s="4"/>
      <c r="O71" s="4"/>
      <c r="P71" s="4"/>
      <c r="Q71" s="4"/>
      <c r="R71" s="22"/>
    </row>
    <row r="72" spans="1:19" x14ac:dyDescent="0.2">
      <c r="A72" s="19"/>
      <c r="B72" s="21"/>
      <c r="C72" s="21"/>
      <c r="D72" s="27"/>
      <c r="E72" s="10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2"/>
    </row>
    <row r="73" spans="1:19" ht="13.5" thickBot="1" x14ac:dyDescent="0.25">
      <c r="A73" s="2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2"/>
    </row>
    <row r="74" spans="1:19" x14ac:dyDescent="0.2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9" x14ac:dyDescent="0.2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55"/>
      <c r="S75" s="43"/>
    </row>
    <row r="76" spans="1:19" x14ac:dyDescent="0.2">
      <c r="A76" s="51"/>
      <c r="B76" s="46"/>
      <c r="C76" s="46"/>
      <c r="D76" s="46"/>
      <c r="E76" s="46"/>
      <c r="F76" s="61"/>
      <c r="G76" s="61"/>
      <c r="H76" s="46"/>
      <c r="I76" s="46"/>
      <c r="J76" s="56"/>
      <c r="K76" s="56"/>
      <c r="L76" s="56"/>
      <c r="M76" s="56"/>
      <c r="N76" s="56"/>
      <c r="O76" s="53"/>
      <c r="P76" s="53"/>
      <c r="Q76" s="33"/>
    </row>
    <row r="77" spans="1:19" x14ac:dyDescent="0.2">
      <c r="B77" s="54"/>
      <c r="C77" s="54"/>
      <c r="D77" s="54"/>
      <c r="E77" s="44"/>
      <c r="F77" s="44"/>
      <c r="G77" s="44"/>
      <c r="H77" s="44"/>
      <c r="I77" s="44"/>
      <c r="J77" s="45"/>
      <c r="K77" s="45"/>
      <c r="L77" s="45"/>
      <c r="M77" s="45"/>
      <c r="N77" s="45"/>
      <c r="O77" s="45"/>
      <c r="P77" s="45"/>
      <c r="Q77" s="45"/>
      <c r="R77" s="45"/>
      <c r="S77" s="43"/>
    </row>
    <row r="78" spans="1:19" x14ac:dyDescent="0.2">
      <c r="B78" s="46"/>
      <c r="C78" s="46"/>
      <c r="D78" s="46"/>
      <c r="E78" s="46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7"/>
      <c r="S78" s="43"/>
    </row>
    <row r="79" spans="1:19" x14ac:dyDescent="0.2">
      <c r="B79" s="46"/>
      <c r="C79" s="46"/>
      <c r="D79" s="46"/>
      <c r="E79" s="46"/>
      <c r="F79" s="61"/>
      <c r="G79" s="61"/>
      <c r="H79" s="46"/>
      <c r="I79" s="46"/>
      <c r="J79" s="46"/>
      <c r="K79" s="46"/>
      <c r="L79" s="57"/>
      <c r="M79" s="57"/>
      <c r="N79" s="57"/>
      <c r="O79" s="57"/>
      <c r="P79" s="50"/>
      <c r="Q79" s="45"/>
      <c r="R79" s="48"/>
    </row>
    <row r="80" spans="1:19" x14ac:dyDescent="0.2">
      <c r="B80" s="45"/>
      <c r="C80" s="45"/>
      <c r="D80" s="44"/>
      <c r="E80" s="46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</sheetData>
  <mergeCells count="5">
    <mergeCell ref="F79:G79"/>
    <mergeCell ref="B57:E57"/>
    <mergeCell ref="A74:R74"/>
    <mergeCell ref="B75:Q75"/>
    <mergeCell ref="F76:G76"/>
  </mergeCells>
  <phoneticPr fontId="0" type="noConversion"/>
  <pageMargins left="0.34" right="0" top="0.37" bottom="0" header="0.25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2018-01-18T10:45:34Z</cp:lastPrinted>
  <dcterms:created xsi:type="dcterms:W3CDTF">2000-06-13T19:11:19Z</dcterms:created>
  <dcterms:modified xsi:type="dcterms:W3CDTF">2018-01-18T10:50:38Z</dcterms:modified>
</cp:coreProperties>
</file>